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9015" tabRatio="696" firstSheet="8" activeTab="23"/>
  </bookViews>
  <sheets>
    <sheet name="11" sheetId="1" r:id="rId1"/>
    <sheet name="111 (2)" sheetId="2" r:id="rId2"/>
    <sheet name="3" sheetId="3" r:id="rId3"/>
    <sheet name="3(1)" sheetId="4" r:id="rId4"/>
    <sheet name="3(2)" sheetId="5" r:id="rId5"/>
    <sheet name="2" sheetId="6" r:id="rId6"/>
    <sheet name="4" sheetId="7" r:id="rId7"/>
    <sheet name="51" sheetId="8" r:id="rId8"/>
    <sheet name="ก1" sheetId="9" r:id="rId9"/>
    <sheet name="ก1 (3)" sheetId="10" r:id="rId10"/>
    <sheet name="ก1 (2)" sheetId="11" r:id="rId11"/>
    <sheet name="ก.2" sheetId="12" r:id="rId12"/>
    <sheet name="ก.2 (3)" sheetId="13" r:id="rId13"/>
    <sheet name="ก.2 (2)" sheetId="14" r:id="rId14"/>
    <sheet name="ก.3" sheetId="15" r:id="rId15"/>
    <sheet name="ก.3 (2)" sheetId="16" r:id="rId16"/>
    <sheet name="ก.4" sheetId="17" r:id="rId17"/>
    <sheet name="ก.4 (3)" sheetId="18" r:id="rId18"/>
    <sheet name="ก.4 (2)" sheetId="19" r:id="rId19"/>
    <sheet name="5" sheetId="20" r:id="rId20"/>
    <sheet name="ก.1-4" sheetId="21" r:id="rId21"/>
    <sheet name="ก.1-4 (2)" sheetId="22" r:id="rId22"/>
    <sheet name="ก.1-5 (3)" sheetId="23" r:id="rId23"/>
    <sheet name="ก.1-5 (4)" sheetId="24" r:id="rId24"/>
    <sheet name="Sheet1" sheetId="25" r:id="rId25"/>
  </sheets>
  <definedNames>
    <definedName name="_xlnm.Print_Area" localSheetId="0">'11'!$A$1:$H$45</definedName>
    <definedName name="_xlnm.Print_Area" localSheetId="1">'111 (2)'!$A$1:$H$122</definedName>
    <definedName name="_xlnm.Print_Area" localSheetId="5">'2'!$A$1:$H$306</definedName>
    <definedName name="_xlnm.Print_Area" localSheetId="2">'3'!$A$1:$P$41</definedName>
    <definedName name="_xlnm.Print_Area" localSheetId="3">'3(1)'!$A$1:$H$72</definedName>
    <definedName name="_xlnm.Print_Area" localSheetId="4">'3(2)'!$A$1:$H$56</definedName>
    <definedName name="_xlnm.Print_Area" localSheetId="6">'4'!$A$1:$H$71</definedName>
    <definedName name="_xlnm.Print_Area" localSheetId="19">'5'!$A$1:$E$27</definedName>
    <definedName name="_xlnm.Print_Area" localSheetId="7">'51'!$A$1:$H$69</definedName>
    <definedName name="_xlnm.Print_Area" localSheetId="20">'ก.1-4'!$A$1:$E$31</definedName>
    <definedName name="_xlnm.Print_Area" localSheetId="21">'ก.1-4 (2)'!$A$1:$F$32</definedName>
    <definedName name="_xlnm.Print_Area" localSheetId="22">'ก.1-5 (3)'!$A$1:$F$30</definedName>
    <definedName name="_xlnm.Print_Area" localSheetId="23">'ก.1-5 (4)'!$A$1:$F$30</definedName>
    <definedName name="_xlnm.Print_Area" localSheetId="11">'ก.2'!$A$1:$E$33</definedName>
    <definedName name="_xlnm.Print_Area" localSheetId="13">'ก.2 (2)'!$A$1:$E$26</definedName>
    <definedName name="_xlnm.Print_Area" localSheetId="12">'ก.2 (3)'!$A$1:$E$33</definedName>
    <definedName name="_xlnm.Print_Area" localSheetId="14">'ก.3'!$A$1:$E$21</definedName>
    <definedName name="_xlnm.Print_Area" localSheetId="15">'ก.3 (2)'!$A$1:$E$21</definedName>
    <definedName name="_xlnm.Print_Area" localSheetId="16">'ก.4'!$A$1:$E$28</definedName>
    <definedName name="_xlnm.Print_Area" localSheetId="18">'ก.4 (2)'!$A$1:$E$27</definedName>
    <definedName name="_xlnm.Print_Area" localSheetId="17">'ก.4 (3)'!$A$1:$E$28</definedName>
    <definedName name="_xlnm.Print_Area" localSheetId="8">'ก1'!$A$1:$E$24</definedName>
    <definedName name="_xlnm.Print_Area" localSheetId="10">'ก1 (2)'!$A$1:$E$24</definedName>
    <definedName name="_xlnm.Print_Area" localSheetId="9">'ก1 (3)'!$A$1:$E$24</definedName>
  </definedNames>
  <calcPr fullCalcOnLoad="1"/>
</workbook>
</file>

<file path=xl/sharedStrings.xml><?xml version="1.0" encoding="utf-8"?>
<sst xmlns="http://schemas.openxmlformats.org/spreadsheetml/2006/main" count="1617" uniqueCount="714">
  <si>
    <t>กองทุนระบบหลักประกันสุขภาพในระดับท้องถิ่น องค์การบริหารส่วนตำบลบัวค้อ อำเภอเมืองมหาสารคาม จังหวัดมหาสารคาม</t>
  </si>
  <si>
    <t>กิจกรรม</t>
  </si>
  <si>
    <t>วัตถุประสงค์</t>
  </si>
  <si>
    <t>กลุ่มเป้าหมายและ</t>
  </si>
  <si>
    <t>พื้นที่ดำเนินการ</t>
  </si>
  <si>
    <t>ระยะเวลา</t>
  </si>
  <si>
    <t>ดำเนินการ</t>
  </si>
  <si>
    <t>งบประมาณ</t>
  </si>
  <si>
    <t>รายละเอียด</t>
  </si>
  <si>
    <t>รวม</t>
  </si>
  <si>
    <t>ผู้รับผิดชอบ</t>
  </si>
  <si>
    <t>ผลการดำเนินงาน</t>
  </si>
  <si>
    <t>ตามตัวชี้วัด</t>
  </si>
  <si>
    <t>(ทำอะไรบ้าง)</t>
  </si>
  <si>
    <t>(ทำเพื่ออะไร,วัดได้อย่างไร)</t>
  </si>
  <si>
    <t>(ทำเมื่อไร)</t>
  </si>
  <si>
    <t>(ใช้เงินเท่าไร่,ค่าอะไรบ้าง)</t>
  </si>
  <si>
    <t>(บาท)</t>
  </si>
  <si>
    <t>(ใครรับผิดชอบ)</t>
  </si>
  <si>
    <t>(ผลเป็นอย่างไร)</t>
  </si>
  <si>
    <t>(ทำกับใคร,ทำที่ไหน)</t>
  </si>
  <si>
    <t>และตัวชีวัด</t>
  </si>
  <si>
    <t>1.จัดตรวจสุขภาพผู้พิการ</t>
  </si>
  <si>
    <t>ให้กำลังใจ รักษาพยาบาลตามสภาพแก่ผู้พิการ</t>
  </si>
  <si>
    <t>1.เพื่อให้ผู้พิการเข้าถึงบริการสุขภาพ</t>
  </si>
  <si>
    <t>2.เพื่อให้ผู้พิการได้รับความรู้เกี่ยวกับการดูแลสุขภาพ</t>
  </si>
  <si>
    <t>และแก้ปัญหาด้านสุขภาพด้วยตนเอง</t>
  </si>
  <si>
    <t>3.เพื่อให้ผู้ดูแลผู้พิการได้รับความรู้เกี่ยวกับการดูแล</t>
  </si>
  <si>
    <t>สุขภาพผู้พิการ</t>
  </si>
  <si>
    <t>ผู้พิการตำบลบัวค้อ</t>
  </si>
  <si>
    <t>10 หมู่บ้าน</t>
  </si>
  <si>
    <t>โครงการคัดกรองกลุ่มเสี่ยงโรคและภัยสุขภาพ</t>
  </si>
  <si>
    <t>1.ตรวจคัดกรองโรคเบาหวานและความดันโลหิต</t>
  </si>
  <si>
    <t>ในชุมชน</t>
  </si>
  <si>
    <t>1.1.คัดกรองพฤติกรรมความเสี่ยงโดยแบบ</t>
  </si>
  <si>
    <t>สัมภาษณ์รายบุคคล</t>
  </si>
  <si>
    <t>ตรวจวัดระดับน้ำตาลในเลือด</t>
  </si>
  <si>
    <t xml:space="preserve">1.2.ชั่งน้ำหนัก วัดส่วนสูง วัดสัญญาณชีพ </t>
  </si>
  <si>
    <t>1.3.ให้คำแนะนำในการปฎิบัติตัว</t>
  </si>
  <si>
    <t>1.4.ส่งต่อรับการรักษา</t>
  </si>
  <si>
    <t>1.5.คัดกรองภาวะซึมเศร้า</t>
  </si>
  <si>
    <t>1.เพื่อค้นหาโรคไม่ติดต่อในชุมชน</t>
  </si>
  <si>
    <t>2.เพื่อคัดกรองพฤติกรรมความเสี่ยงโดยสัมภาษณ์</t>
  </si>
  <si>
    <t>รายบุคคล</t>
  </si>
  <si>
    <t>3.เพื่อตรวจสุขภาพ ชั่งน้ำหนัก วัดส่วนสูง</t>
  </si>
  <si>
    <t>วัดสัญญาณชีพ ตรวจวัดระดับน้ำตาลในเลือด</t>
  </si>
  <si>
    <t>4.เพื่อประชาชนได้รับคำแนะนำในการปฎิบัติตัว</t>
  </si>
  <si>
    <t>5.เพื่อส่งต่อในรายที่พบโรครับการรักษา</t>
  </si>
  <si>
    <t>ประชาชน</t>
  </si>
  <si>
    <t>อายุ 15 ปีขึ้นไป</t>
  </si>
  <si>
    <t>รวมเป็นเงินทั้งหมด &gt;&gt;&gt;</t>
  </si>
  <si>
    <t>โครงการปรับเปลี่ยนพฤติกรรมกลุ่มเสี่ยง</t>
  </si>
  <si>
    <t>1.จัดอบรมให้ความรู้ ในการมีพฤติกรรมสุขภาพที่</t>
  </si>
  <si>
    <t>พึงประสงค์</t>
  </si>
  <si>
    <t>1.เพื่อให้ความรู้กลุ่มเสี่ยงที่เกิดโรคเบาหวานและ</t>
  </si>
  <si>
    <t>ความดันฯ</t>
  </si>
  <si>
    <t>2.เพื่อประชาชนรู้จักป้องกันตนเองจากโรคและ</t>
  </si>
  <si>
    <t>ภัยสุขภาพ</t>
  </si>
  <si>
    <t>3.เพื่อสร้างเครือข่ายเฝ้าระวังโรคภัยในชุมชน</t>
  </si>
  <si>
    <t>ประชาชนกลุ่มเสี่ยง</t>
  </si>
  <si>
    <t>3.ค่าวัสดุในการอบรม</t>
  </si>
  <si>
    <t>4.ค่าป้ายประชาสัมพันธ์</t>
  </si>
  <si>
    <t>นายเพชรศักดิ์</t>
  </si>
  <si>
    <t>น.ส.ปนัดดา</t>
  </si>
  <si>
    <t>โครงการออกบริการศาลาอนามัยบ้านหนองบัว</t>
  </si>
  <si>
    <t>1.จัดบริการจ่ายยาดูแลผู้ป่วยเรื้องรังที่ศาลาอนามัย</t>
  </si>
  <si>
    <t>2.บริการให้คำปรึกษาใกล้บ้าน ใกล้ใจ</t>
  </si>
  <si>
    <t>3.บริการด้านแพทย์แผนไทยเชิงรุก</t>
  </si>
  <si>
    <t>2.เพื่อลดความแออัดในคลินิคผู้ป่วยเรื้อรังใน รพ.สต.</t>
  </si>
  <si>
    <t>3.เพื่อให้บริการนวดเท้าในผู้ป่วยเบาหวาน และนวด</t>
  </si>
  <si>
    <t>ด้านแพทย์แผนไทย</t>
  </si>
  <si>
    <t>รวมเป็นเงินทั้งสิ้น &gt;&gt;&gt;</t>
  </si>
  <si>
    <t>โครงการอาหารปลอดภัยตำบลบัวค้อ</t>
  </si>
  <si>
    <t>โครงการหมอชุมชนบริการด้วยใจ</t>
  </si>
  <si>
    <t>1.เพื่อพัฒนา อสม.ในพื้นที่</t>
  </si>
  <si>
    <t>2.เพื่อให้เกิดการร่วมมือและการมีส่วนร่วม</t>
  </si>
  <si>
    <t>โครงการสืบสานภูมิปัญญาบริการแพทย์แผนไทย</t>
  </si>
  <si>
    <t>1.ประชาชนได้รับบริการด้านการแพทย์แผนไทย</t>
  </si>
  <si>
    <t>และแพทย์ทางเลือกในสถานบริการ</t>
  </si>
  <si>
    <t>1.เพื่อประชาชนได้รับบริการด้านการแพทย์แผนไทย</t>
  </si>
  <si>
    <t>2.เพื่อให้ประชาชนใช้ภูมิปัญญาท้องถิ่นในการดูแล</t>
  </si>
  <si>
    <t>สุขภาพตนเอง</t>
  </si>
  <si>
    <t>3.เพื่อการใช้ยาที่ไม่จำเป็นในผู้ป่วย</t>
  </si>
  <si>
    <t>โครงการจัดบริการสุขภาพตำบลบัวค้อ</t>
  </si>
  <si>
    <t>1.เฝ้าระวังภาวะโภชนาการเด็ก 0 - 72 เดือน</t>
  </si>
  <si>
    <t>1.1.สำรวจ/จัดทำทะเบียนเด็กในเขตรับผิดชอบ</t>
  </si>
  <si>
    <t>1.2.ให้บริการตรวจสุขภาพ/ชั่ง น.น./วัดส่วนสูง</t>
  </si>
  <si>
    <t>ประเมินพัฒนาการ/ประเมินภาวะโภชนาการ</t>
  </si>
  <si>
    <t>พร้อมแปลผลและแจ้งผู้ปกครองทราบ</t>
  </si>
  <si>
    <t>1.3.จัดทำทะเบียนติดตามและส่งต่อในเด็กที่มี</t>
  </si>
  <si>
    <t>ปัญหาทางพัฒนาการและภาวะโภชนาการ</t>
  </si>
  <si>
    <t>1.4.ติดตามการรับวัคซีนป้องกันโรค</t>
  </si>
  <si>
    <t>1.เพื่อเด็กได้รับการดูแลตามชุดสิทธิประโยชน์</t>
  </si>
  <si>
    <t>3.เพื่อประเมินภาวะโภชนาการเด็ก 0 - 72 เดือน</t>
  </si>
  <si>
    <t>4.เพื่อติดตามการรับวัคซีนป้องกันโรค</t>
  </si>
  <si>
    <t xml:space="preserve">10 หมู่บ้าน </t>
  </si>
  <si>
    <t>เด็กอายุ 0-72 เดือน</t>
  </si>
  <si>
    <t xml:space="preserve">1.ค่าอาหารว่างและเครื่องดื่ม </t>
  </si>
  <si>
    <t>จำนวน 100 คน</t>
  </si>
  <si>
    <t>โครงการชุมชนร่วมใจป้องกันโรคติดต่อในชุมชน</t>
  </si>
  <si>
    <t>2.1.พ่นหมอกควันยุงตัวแก่</t>
  </si>
  <si>
    <t>2.2.รณรงค์ใส่ทรายอะเบท</t>
  </si>
  <si>
    <t>2.3.ควบคุมโรคเมื่อเกิดการระบาด</t>
  </si>
  <si>
    <t>1.เพื่อควบคุมป้องกันโรคไข้เลือดออกในชุมชน</t>
  </si>
  <si>
    <t>3.เพื่อลดอัตราป่วยด้วยโรคไข้เลือดออก</t>
  </si>
  <si>
    <t>1.ค่าวัสดุเชื้อเพลิงโซล่าและค่าวัสดุ</t>
  </si>
  <si>
    <t>เชื้อเพลิงเบนซิน</t>
  </si>
  <si>
    <t>2.ค่ารณรงค์ควบคุมโรคไข้เลือดออก</t>
  </si>
  <si>
    <t>รวมเป็นเงินทั้งสิ้น&gt;&gt;&gt;</t>
  </si>
  <si>
    <t>แข็งแรง</t>
  </si>
  <si>
    <t>2.ค่าวิยากร 6 ชม.ๆ300 บ.</t>
  </si>
  <si>
    <t xml:space="preserve">ประชาชนบ้านโคก </t>
  </si>
  <si>
    <t>ม.9</t>
  </si>
  <si>
    <t>ตัวแทนภาค ปปช.</t>
  </si>
  <si>
    <t>3.ค่าวัสดุ อุปกรณ์</t>
  </si>
  <si>
    <t>4.ค่าเอกสารประกอบการประชุม</t>
  </si>
  <si>
    <t>5.ค่าป้ายประชาสัมพันธ์</t>
  </si>
  <si>
    <t>มาตรฐาน</t>
  </si>
  <si>
    <t>รวมเป็นเงินทั้งหมด&gt;&gt;&gt;</t>
  </si>
  <si>
    <t>อาษา</t>
  </si>
  <si>
    <t>อุทัยนิล</t>
  </si>
  <si>
    <t>กิจกรรมประเภท (1) จัดบริการสุขภาพตามชุดสิทธิประโยชน์</t>
  </si>
  <si>
    <t>ลำดับ</t>
  </si>
  <si>
    <t>โครงการ/กิจกรรม</t>
  </si>
  <si>
    <t>หมายเหตุ</t>
  </si>
  <si>
    <t>ร้อยละ</t>
  </si>
  <si>
    <t>จำนวนเงิน</t>
  </si>
  <si>
    <t>โครงการจัดบริการสุขภาพหญิงตั้งครรภ์ ต.บัวค้อ</t>
  </si>
  <si>
    <t xml:space="preserve"> - ประชุมคณะกรรมการ</t>
  </si>
  <si>
    <t xml:space="preserve"> - เพื่อพัฒนางานด้านต่าง ๆ </t>
  </si>
  <si>
    <t xml:space="preserve"> - เพื่อแลกเปลี่ยนเรียนรู้ข้อมูลข่าวสารต่าง ๆ</t>
  </si>
  <si>
    <t xml:space="preserve"> - เพื่อสนับสนุนการดำเนินติดตามประเมินผลฯ</t>
  </si>
  <si>
    <t>คณะกรรมการฯ</t>
  </si>
  <si>
    <t>15 คน</t>
  </si>
  <si>
    <t>อบต.บัวค้อ</t>
  </si>
  <si>
    <t>กองทุนหลัก</t>
  </si>
  <si>
    <t>ประกันสุขภาพ</t>
  </si>
  <si>
    <t>ตำบลบัวค้อ</t>
  </si>
  <si>
    <t>ด้านปริมาณ</t>
  </si>
  <si>
    <t xml:space="preserve"> - มีการประชุมกรรมการ</t>
  </si>
  <si>
    <t xml:space="preserve"> - มีวัสดุทำงาน</t>
  </si>
  <si>
    <t>ด้านคุณภาพ</t>
  </si>
  <si>
    <t xml:space="preserve"> - กรรมการเข้าใจบทบาท</t>
  </si>
  <si>
    <t>และหน้าที่ ร้อยละ 100</t>
  </si>
  <si>
    <t xml:space="preserve"> - มีการดำเนินกิจกรรม</t>
  </si>
  <si>
    <t xml:space="preserve"> - ค่ารับรอง</t>
  </si>
  <si>
    <t xml:space="preserve"> - ใช้เป็นค่ารับรอง</t>
  </si>
  <si>
    <t>คณะกรรมการติดตาม</t>
  </si>
  <si>
    <t>ประเมินผลกองทุนฯ</t>
  </si>
  <si>
    <t>คณะอนุกรรมการฯ</t>
  </si>
  <si>
    <t xml:space="preserve">ครอบคลุมทั้ง 3 ด้าน คือ </t>
  </si>
  <si>
    <t>ด้านส่งเสริมฯ</t>
  </si>
  <si>
    <t>ด้านการป้องกันฯ</t>
  </si>
  <si>
    <t>ด้านการฟื้นฟูสมรรถภาพ</t>
  </si>
  <si>
    <t xml:space="preserve"> - ค่าวัสดุสำนักงาน</t>
  </si>
  <si>
    <t xml:space="preserve"> - ค่าถ่ายเอกสารและจัดส่งโทรสาร</t>
  </si>
  <si>
    <t>1 คน</t>
  </si>
  <si>
    <t xml:space="preserve"> - ค่าตอบแทน 9 ด.ๆละ 1,300 บ.</t>
  </si>
  <si>
    <t>โครงการจัดบริการสุขภาพตำบลบัวค้อ (กลุ่มอายุ 6 ปีถึงต่ำกว่า 25 ปี)</t>
  </si>
  <si>
    <t>โครงการจัดบริการสุขภาพตำบลบัวค้อ (กลุ่มเด็กแรกเกิดถึงต่ำกว่า 6 ปี)</t>
  </si>
  <si>
    <t>รวมเงินทั้งหมด&gt;&gt;&gt;</t>
  </si>
  <si>
    <t>กิจกรรมประเภท (2) สนับสนุนสถานบริการสาธารณสุข</t>
  </si>
  <si>
    <t>กิจกรรมประเภท (4) การบริหารจัดการกองทุนฯและพัฒนาบริหารจัดการ</t>
  </si>
  <si>
    <t>ประชุมคณะกรรมการและอนุกรรมการ</t>
  </si>
  <si>
    <t>ค่าวัสดุสำนักงาน</t>
  </si>
  <si>
    <t>ค่าถ่ายเอกสารและจัดส่งโทรสาร</t>
  </si>
  <si>
    <t>ค่าตอบแทนเจ้าหน้าที่ประสานงานและธุรการ การเงิน</t>
  </si>
  <si>
    <t>ค่ารับรอง</t>
  </si>
  <si>
    <t>กิจกรรมประเภท 1- 4</t>
  </si>
  <si>
    <t>จัดบริการตามชุดสิทธิประโยชน์</t>
  </si>
  <si>
    <t>สนับสนุนสถานบริการสาธารณสุข</t>
  </si>
  <si>
    <t>สนับสนุนการสร้างเสริมสุขภาพโดยประชาชน</t>
  </si>
  <si>
    <t>การบริหารจัดการกองทุนและพัฒนาระบบการบริหารจัดการ</t>
  </si>
  <si>
    <t>รวมเงินโครงการทั้งหมด</t>
  </si>
  <si>
    <t>ยอดเงิน งป.ทั้งหมด(เงินสะสม ปี 56=77,273.51บ.ประชุม 29 ม.ค.57ใช้งบประมาณ 2,875 บ.คงเหลือ 74,398.51 +สปสช.สมทบ 249,480 บ.</t>
  </si>
  <si>
    <t xml:space="preserve"> + อบต.สมทบ 75,000 บ.</t>
  </si>
  <si>
    <t>วัตถุประสงค์และตัวชีวัด</t>
  </si>
  <si>
    <t>เทพภูเขียว</t>
  </si>
  <si>
    <t xml:space="preserve">น.ส.ปวีณา </t>
  </si>
  <si>
    <t xml:space="preserve">น.ส.ปนัดดา  </t>
  </si>
  <si>
    <t xml:space="preserve">น.ส.ปนัดดา </t>
  </si>
  <si>
    <t xml:space="preserve">นายเพชรศักดิ์ </t>
  </si>
  <si>
    <t>นางละมัย</t>
  </si>
  <si>
    <t>น.ส.จินตหรา</t>
  </si>
  <si>
    <t>เดชบุรัมย์</t>
  </si>
  <si>
    <t>ยันชมภู</t>
  </si>
  <si>
    <t>2.ค่าจ้างเหมาเครื่องเสียง</t>
  </si>
  <si>
    <t>อนุมัติ</t>
  </si>
  <si>
    <t xml:space="preserve"> (นายนิโรจน์  ไชยกองชา)</t>
  </si>
  <si>
    <t xml:space="preserve">             ประธานคณะกรรมการกองทุนฯ</t>
  </si>
  <si>
    <t>เชิงปริมาณ</t>
  </si>
  <si>
    <t xml:space="preserve"> - เด็กได้รับการชั่งน้ำหนัก</t>
  </si>
  <si>
    <t>ไม่น้อยกว่าร้อยละ 90</t>
  </si>
  <si>
    <t xml:space="preserve"> - เด็กได้รับวัคซีนครบ</t>
  </si>
  <si>
    <t>ตามเกณฑ์ร้อยละ 100</t>
  </si>
  <si>
    <t>เชิงคุณภาพ</t>
  </si>
  <si>
    <t xml:space="preserve"> - เด็กมีภาวะโภชนาการ</t>
  </si>
  <si>
    <t>และพัฒนาการสมวัย</t>
  </si>
  <si>
    <t>ร้อยละ 95 ขึ้นไป</t>
  </si>
  <si>
    <t>ประชาชนอายุ 35 ปีขึ้นไป</t>
  </si>
  <si>
    <t>ได้รับการคัดกรองโรค</t>
  </si>
  <si>
    <t xml:space="preserve"> - เป็นตัวอย่างผู้ป่วย</t>
  </si>
  <si>
    <t>เบาหวานในการดูแล</t>
  </si>
  <si>
    <t>ตนเอง</t>
  </si>
  <si>
    <t xml:space="preserve"> - ผู้ป่วยเรื้อรังได้รับบริการ</t>
  </si>
  <si>
    <t>ใกล้บ้าน และลดค่าใช้จ่าย</t>
  </si>
  <si>
    <t>สุขภาพร้อยละ 95</t>
  </si>
  <si>
    <t xml:space="preserve"> - ผู้พิการได้รับความรู้</t>
  </si>
  <si>
    <t>ความเข้าใจเกี่ยวกับการ</t>
  </si>
  <si>
    <t>ดูแลสุขภาพร้อยละ 90</t>
  </si>
  <si>
    <t xml:space="preserve"> - ผู้พิการได้รับการตรวจ</t>
  </si>
  <si>
    <t xml:space="preserve"> - ประชาชนได้รับบริการ</t>
  </si>
  <si>
    <t>แพทย์แผนไทยและแพทย์</t>
  </si>
  <si>
    <t>ทางเลือก</t>
  </si>
  <si>
    <t xml:space="preserve"> - ประชาชนเกิดความ</t>
  </si>
  <si>
    <t>พึงพอใจในการรับบริการ</t>
  </si>
  <si>
    <t>ในระดับมากขึ้นไป</t>
  </si>
  <si>
    <t xml:space="preserve"> - ค่า HI , CI ไม่สูงเกินเกณฑ์</t>
  </si>
  <si>
    <t xml:space="preserve"> - สามารรถควบคุมการระบาด</t>
  </si>
  <si>
    <t>ของโรคติดต่อในเขตพื้นที่ได้</t>
  </si>
  <si>
    <t xml:space="preserve">           ประธานคณะกรรมการกองทุนฯ</t>
  </si>
  <si>
    <t xml:space="preserve">                 ประธานคณะกรรมการกองทุนฯ</t>
  </si>
  <si>
    <t>มารับบริการรับยาที่ รพ.สต.</t>
  </si>
  <si>
    <t>1.เพื่อลดค่าใช้จ่ายของผู้ป่วยเรื้อรังในการเดินทาง</t>
  </si>
  <si>
    <t>บ้านหนองบัว</t>
  </si>
  <si>
    <t xml:space="preserve">บ้านโนนมี้ </t>
  </si>
  <si>
    <t>ผู้ป่วยเรื้อรัง</t>
  </si>
  <si>
    <t>2.ค่าวิทยากร 6 ชั่วโมงๆละ 300บ.</t>
  </si>
  <si>
    <t xml:space="preserve"> - กลุ่มเสี่ยงมีศักยภาพ</t>
  </si>
  <si>
    <t>ในการดูแลตนเอง</t>
  </si>
  <si>
    <t>โครงการพัฒนาระบบการบริหารกองทุนหลัก</t>
  </si>
  <si>
    <t>เกิดการระบาด</t>
  </si>
  <si>
    <t>2.4.รณรงค์ให้ความรู้ควบคุมโรคเมื่อ</t>
  </si>
  <si>
    <t>ผู้ใหญบ้าน10ม.</t>
  </si>
  <si>
    <t>กองทุนฯกำนัน/</t>
  </si>
  <si>
    <t>คณะกรรมการ</t>
  </si>
  <si>
    <t>และกิจกรรมต่างๆ</t>
  </si>
  <si>
    <t xml:space="preserve"> - เพื่อสนับสนุนการดำเนินด้านธุรการ</t>
  </si>
  <si>
    <t xml:space="preserve"> - เพื่อความสะดวก รวดเร็วและมีประสิทธิภาพ</t>
  </si>
  <si>
    <t>สรุปงบประมาณแผนปฎิบัติการด้านส่งเสริมสุขภาพ ควบคุมป้องกันโรค และฟื้นฟูสมรรถภาพ ปีงบประมาณ 2557</t>
  </si>
  <si>
    <t>1.กิจกรรมควบคุมป้องกันโรคไข้เลือดออก</t>
  </si>
  <si>
    <t>2.กิจกรรมควบคุมโรคติดต่ออาจจะเกิดขึ้น</t>
  </si>
  <si>
    <t>2.เพื่อควบคุมป้องกันโรคติดต่อที่อาจเกิดขึ้น</t>
  </si>
  <si>
    <t xml:space="preserve">1.ค่าอาหารและเครื่องดื่ม </t>
  </si>
  <si>
    <t>1.ค่าอาหารกลางวัน อาหารว่าง</t>
  </si>
  <si>
    <t xml:space="preserve">    ประธานคณะกรรมการกองทุนฯ</t>
  </si>
  <si>
    <t xml:space="preserve"> ประธานคณะกรรมการกองทุนฯ</t>
  </si>
  <si>
    <t xml:space="preserve">     ประธานคณะกรรมการกองทุนฯ</t>
  </si>
  <si>
    <t>2.เด็กมีสุขภาพแข็งแรงสมบูรณ์ และมีพัฒนา-</t>
  </si>
  <si>
    <t>การสมวัย</t>
  </si>
  <si>
    <t xml:space="preserve">110 คน * 25 บาท * </t>
  </si>
  <si>
    <t>1.ค่าอาหารว่างและเครื่องดื่ม</t>
  </si>
  <si>
    <t>2.ประชาสัมพันธ์ให้ประชาชนดำรงชีวิตได้โดย</t>
  </si>
  <si>
    <t>ปกติสุข ปลอดภัยจากโรคและภัยสุขภาพ</t>
  </si>
  <si>
    <t xml:space="preserve">1.ค่าอาหารกลางวัน อาหารว่าง </t>
  </si>
  <si>
    <t>โครงการส่งเสริมและฟื้นฟูสุขภาพผู้พิการ</t>
  </si>
  <si>
    <t>ประสบการณ์แนะนำการดำเนินชีวิตประจำวัน</t>
  </si>
  <si>
    <t>2.อบรมให้ความรู้และแลกเปลี่ยนเรียนรู้</t>
  </si>
  <si>
    <t>สามารถดูแลตนเองได้ทั้งร่างกายและจิตใจ</t>
  </si>
  <si>
    <t>โดยได้รับการตรวจประเมินภาวะสุขภาพและ</t>
  </si>
  <si>
    <t>1.ค่าอาหารกลางวัน อาหารว่างและ</t>
  </si>
  <si>
    <t>3.ค่าวิทยากร 6 ชั่วโมงๆละ 300 บาท</t>
  </si>
  <si>
    <t>โครงการส่งเสริมทันตสุขภาพผู้สูงอายุ</t>
  </si>
  <si>
    <t>โรค</t>
  </si>
  <si>
    <t>โครงการใส่ใจดูแลสุขภาพผู้สูงอายุ ม.7</t>
  </si>
  <si>
    <t xml:space="preserve">นางบุบผา  </t>
  </si>
  <si>
    <t>พลเสน</t>
  </si>
  <si>
    <t>1.กิจกรรมตรวจสุขภาพโดยการชั่งน้ำหนัก</t>
  </si>
  <si>
    <t>2.กิจกรรมออกกำลังกายแอโรบิคอย่างน้อย</t>
  </si>
  <si>
    <t>สัปดาห์ละ 3 วัน ครั้งละ 30 นาทีขึ้นไป</t>
  </si>
  <si>
    <t>1.เพื่อให้ประชาชนบ้านโคกหมู่ที่ 9 สุขภาพ</t>
  </si>
  <si>
    <t>3.เพื่อให้ลดภาวะความเสี่ยงต่อการเกิดโรค</t>
  </si>
  <si>
    <t>ของประชาชน</t>
  </si>
  <si>
    <t>โครงการบริหารจัดการกองทุนฯและพัฒนา</t>
  </si>
  <si>
    <t>ระบบบริหารจัดการ</t>
  </si>
  <si>
    <t>ค่าตอบแทน 15 คน*280 บาท</t>
  </si>
  <si>
    <t xml:space="preserve"> - กองทุนฯได้แผนการดำเนินงาน</t>
  </si>
  <si>
    <t>สร้างสุขภาพที่ตอบสนองต่อความ</t>
  </si>
  <si>
    <t>ต้องการของประชาชนได้อย่าง</t>
  </si>
  <si>
    <t>ชัดเจน</t>
  </si>
  <si>
    <t xml:space="preserve"> - กองทุนฯได้รูปแบบการดำเนิน</t>
  </si>
  <si>
    <t>ที่ชัดเจนและมีประสิทธิภาพสูงสุด</t>
  </si>
  <si>
    <t>รวม 55 คน</t>
  </si>
  <si>
    <t>โครงการสืบสานภูมิปัญญาบริการแพทย์แผนไทยในสถานบริการ</t>
  </si>
  <si>
    <t>สรุปงบประมาณแผนปฎิบัติการด้านส่งเสริมสุขภาพ ควบคุมป้องกันโรค และฟื้นฟูสมรรถภาพ ปีงบประมาณ 2558</t>
  </si>
  <si>
    <t xml:space="preserve">     </t>
  </si>
  <si>
    <t>3.ค่าวัสดุอุปกรณ์</t>
  </si>
  <si>
    <t>กิจกรรมประเภท ( 5 ) กิจกรรมกรณีเกิดโรคระบาดหรือภัยพิบัติในพื้นที่</t>
  </si>
  <si>
    <t>ทุกครัวเรือน</t>
  </si>
  <si>
    <t>1.รณรงค์ทำความสะอาดรอบหมู่บ้าน</t>
  </si>
  <si>
    <t>1.ค่าอาหารว่างและเครื่องดื่มในการ</t>
  </si>
  <si>
    <t>กิจกรรมประเภท (5) กิจกรรมกรณีเกิดโรคระบาดหรือภัยพิบัติในพื้นที่</t>
  </si>
  <si>
    <t>กิจกรรมกรณีเกิดโรคระบาดหรือภัยพิบัติในพื้นที่</t>
  </si>
  <si>
    <t>กิจกรรมประเภท 1- 5</t>
  </si>
  <si>
    <t>โครงการสร้างเสริมสุขภาพหญิงตั้งครรภ์ในชุมชน</t>
  </si>
  <si>
    <t>โครงการป้องกันและควบคุมโรคระบาดหรือ</t>
  </si>
  <si>
    <t>ภัยพิบัติในพื้นที่</t>
  </si>
  <si>
    <t>1.กิจกรรมประชาสัมพันธ์ให้ความรู้เรื่องโรค</t>
  </si>
  <si>
    <t>ที่เกิดตามฤดูกาลและการเตรียมตัว การดูแล</t>
  </si>
  <si>
    <t>ตนเองจากภัยพิบัติที่อาจเกิดชึ้น</t>
  </si>
  <si>
    <t>2.กิจกรรมควบคุมโรคระบาด เช่น ไข้หวัดนก</t>
  </si>
  <si>
    <t>โรคเลปโตสไปโรซิส เป็นต้น</t>
  </si>
  <si>
    <t>3.กิจกรรมช่วยเหลือประชาชนด้านยาและ</t>
  </si>
  <si>
    <t>1.ค่าป้ายประชาสัมพันธ์</t>
  </si>
  <si>
    <t>2.ค่าวัสดุ อุปกรณ์ ในการควบคุม</t>
  </si>
  <si>
    <t>เวชภัณฑ์เมื่อเกิดโรคระบาดและภัยพิบัติ</t>
  </si>
  <si>
    <t>3.ค่าจัดซื้อยาและเวชภัณฑ์กรณี</t>
  </si>
  <si>
    <t>เกิดการระบาดและภัยพิบัติ</t>
  </si>
  <si>
    <t>2.สร้างความตระหนักในการเฝ้าระวังการเกิด</t>
  </si>
  <si>
    <t>3.ช่วยเหลือจากการเกิดโรคระบาดหรือภัยพิบัติ</t>
  </si>
  <si>
    <t>ได้อย่างทันท่วงที</t>
  </si>
  <si>
    <t>1.ประชาชนได้รับการช่วยเหลือ</t>
  </si>
  <si>
    <t>จากการเกิดโรคระบาดหรือภัย</t>
  </si>
  <si>
    <t>พิบัติที่อาจเกิดในพื้นที่ได้อย่าง</t>
  </si>
  <si>
    <t>ทันท่วงที</t>
  </si>
  <si>
    <t>2.สามารถควบคุมป้องกันการ</t>
  </si>
  <si>
    <t>เกิดโรคระบาดหรือภัยพิบัติใน</t>
  </si>
  <si>
    <t>พื้นที่ได้อย่างทันท่วงที</t>
  </si>
  <si>
    <t>3.ประชาชนได้รับความรู้เกี่ยว</t>
  </si>
  <si>
    <t>กับเฝ้าระวังการเกิดโรคระบาด</t>
  </si>
  <si>
    <t>หรือภัยพิบัติได้เป็นอย่างดี</t>
  </si>
  <si>
    <t>โครงการป้องกันและควบคุมโรคระบาดหรือภัยพิบัติในพื้นที่</t>
  </si>
  <si>
    <t>คิดจากฐาน</t>
  </si>
  <si>
    <t>เงินโครงการ</t>
  </si>
  <si>
    <t>เงินรายรับ</t>
  </si>
  <si>
    <t xml:space="preserve"> - ค่าตอบแทนเจ้าหน้าที่ทำงานธุรการ</t>
  </si>
  <si>
    <t>การเงินและการประสาน</t>
  </si>
  <si>
    <t xml:space="preserve"> - เพื่อจัดทำเอกสารต่างๆของกองทุน เช่น</t>
  </si>
  <si>
    <t xml:space="preserve"> เอกสารการเงินรายงานผลงานทาง Internet</t>
  </si>
  <si>
    <t>เป็นต้น</t>
  </si>
  <si>
    <t>ในการประชุมและดำเนินการ</t>
  </si>
  <si>
    <t xml:space="preserve">      ประธานคณะกรรมการกองทุนฯ</t>
  </si>
  <si>
    <t>แผนปฏิบัติการส่งเสริมสุขภาพ ควบคุมป้องกันโรค และฟื้นฟูสมรรถภาพ</t>
  </si>
  <si>
    <t>กองทุนหลักประกันสุขภาพในระดับท้องถิ่น องค์การบริหารส่วนตำบลบัวค้อ</t>
  </si>
  <si>
    <t xml:space="preserve">        ตำบลบัวค้อ  อำเภอเมืองมหาสารคาม  จังหวัดมหาสารคาม</t>
  </si>
  <si>
    <t xml:space="preserve">          ประจำปี พ.ศ. 2559</t>
  </si>
  <si>
    <t>กิจกรรมประเภทที่ (1) กิจกรรมสนับสนุนหน่วยบริการหรือสถานบริการหรือหน่วยงานสาธารณสุขในพื้นที่</t>
  </si>
  <si>
    <t>ปี 2559</t>
  </si>
  <si>
    <t>จำนวน 372 คน</t>
  </si>
  <si>
    <t>ต.ค.58-ก.ย.59</t>
  </si>
  <si>
    <t>โครงการคัดกรองกลุ่มเสี่ยงโรคเรื้องรัง ปี 2559</t>
  </si>
  <si>
    <t>300 คน * 25 บาท</t>
  </si>
  <si>
    <t>โครงการปรับเปลี่ยนพฤติกรรมกลุ่มเสี่ยงโรคเรื้อรัง</t>
  </si>
  <si>
    <t>ตำบลบัวค้อ 100 คน</t>
  </si>
  <si>
    <t>และเครื่องดื่ม100 คนๆละ 100 บ.</t>
  </si>
  <si>
    <t>แผนปฎิบัติการด้านส่งเสริมสุขภาพ ควบคุมป้องกันโรค และฟื้นฟูสมรรถภาพ ปีงบประมาณ 2559</t>
  </si>
  <si>
    <t>25 บาท</t>
  </si>
  <si>
    <t xml:space="preserve">จำนวน 12 วันๆละ 25 คนๆละ  </t>
  </si>
  <si>
    <t>กิจกรรมประเภทที่ (3) กิจกรรมการสนับสนุนการดูแลเด็กเล็ก ผู้สูงอายุ คนพิการและผู้ป่วยโรคเรื้อรัง</t>
  </si>
  <si>
    <t>เครื่องดื่ม 98 คนๆละ 100 บาท</t>
  </si>
  <si>
    <t>2.ค่าวัสดุ 98 คนๆละ 10 บาท</t>
  </si>
  <si>
    <t>4.ค่าป้ายโครงการ</t>
  </si>
  <si>
    <t>100 บาท</t>
  </si>
  <si>
    <t>ในสถานบริการ ปี 2559</t>
  </si>
  <si>
    <t>อย่างทันท่วงที</t>
  </si>
  <si>
    <t>1.เพื่อควบคุมการระบาดของโรคได้</t>
  </si>
  <si>
    <t>ตลอดเวลา</t>
  </si>
  <si>
    <t>โรคระบาดหรือภัยพิบัติที่อาจเกิดขึ้นได้</t>
  </si>
  <si>
    <t xml:space="preserve">ต.ค.58-ก.ย.59 </t>
  </si>
  <si>
    <t>ตั้งไว้ 10 รายๆละ 1,500 บาท</t>
  </si>
  <si>
    <t>กิจกรรมประเภทที่ ( 2 ) กิจกรรมการสร้างเสริมสุขภาพโดยประชาชน และชุมชนท้องถิ่น/หน่วยงานอื่น</t>
  </si>
  <si>
    <t>โครงการคัดแยกขยะเพื่อโลกสวย</t>
  </si>
  <si>
    <t>บ้านโนนมี้ ม .2</t>
  </si>
  <si>
    <t>1.ถ่ายทอดความรู้เกี่ยวกับการคักแยกขยะ</t>
  </si>
  <si>
    <t>การจัดการขยะอันตรายได้อย่างถูกวิธี</t>
  </si>
  <si>
    <t>2.สาธิตการคัดแยกขยะอย่างถูกวิธี</t>
  </si>
  <si>
    <t>1.เพื่อให้ประชาชนในชุมชนมีความรู้ ความ</t>
  </si>
  <si>
    <t>เข้าใจถึงวิธีการคัดแยกขยะอย่างถูกต้อง</t>
  </si>
  <si>
    <t>และนำกลับไปใช้ประโยชน์ได้อีก</t>
  </si>
  <si>
    <t>2.เพื่อสร้างจิตสำนักและสร้างความเข้าใจ</t>
  </si>
  <si>
    <t>ของประชาชนในการคัดแยกขยะ การจัด</t>
  </si>
  <si>
    <t>การขยะอันตรายให้ชุมชนอย่างถูกวิธี</t>
  </si>
  <si>
    <t>นำไปสู่ชุมชนน่าอยู่และปลอดภัย</t>
  </si>
  <si>
    <t>ประชาชน ม.2</t>
  </si>
  <si>
    <t>จำนวน 50 คน</t>
  </si>
  <si>
    <t>1.ค่าวิทยากร จำนวน 6 ชม.ๆละ</t>
  </si>
  <si>
    <t>600 บาท</t>
  </si>
  <si>
    <t>2. ค่าอาหารว่าง อาหารกลางวัน</t>
  </si>
  <si>
    <t>และเครื่องดื่ม จำนวน 50 คนๆละ</t>
  </si>
  <si>
    <t>140 บาท</t>
  </si>
  <si>
    <t>กิจกรรมประเภท ( 4 ) การบริหารจัดการกองทุน/พัฒนาศักยภาพกรรมการ/และพัฒนาระบบบริหารจัดการ</t>
  </si>
  <si>
    <t>ต.ค.58-ม.ค.59</t>
  </si>
  <si>
    <t>ประกันสุขภาพตำบลบัวค้อ 2559</t>
  </si>
  <si>
    <t>1.เสริมสร้างความรู้ ความเข้าใจในการ</t>
  </si>
  <si>
    <t>ดำเนินงานกองทุนฯ</t>
  </si>
  <si>
    <t>2.ทบทวนบทบาทหน้าที่คณะกรรมการฯ</t>
  </si>
  <si>
    <t>3.ทบทวนแผนที่ทางเดินยุทธศาสตร์</t>
  </si>
  <si>
    <t>1.เพื่อพัฒนากระบวนการดำเนินงานกองทุนฯ</t>
  </si>
  <si>
    <t>2.เพื่อเสริมสร้างความรู้ ความเข้าใจเกี่ยวกับ</t>
  </si>
  <si>
    <t>บทบาทหน้าที่ของคณะกรรมการฯ</t>
  </si>
  <si>
    <t>ในมาตรฐานงานกองทุนฯ</t>
  </si>
  <si>
    <t>3.เพื่อให้กลุ่มเป้าหมายมีความรู้ ความเข้าใจ</t>
  </si>
  <si>
    <t>และเครื่องดื่ม55คนๆละ130บ.</t>
  </si>
  <si>
    <t>2.ค่าวิทยากร 6 ชม.*600 บ.</t>
  </si>
  <si>
    <t>และเครื่องดื่ม100คนๆละ120บ.</t>
  </si>
  <si>
    <t>1.ประชาชนมีความรู้ ความเข้าใจ</t>
  </si>
  <si>
    <t>และตระหนักถึงความสำคัญใน</t>
  </si>
  <si>
    <t>การคัดแยกขยะ การจัดการขยะ</t>
  </si>
  <si>
    <t>อันตรายอย่างถูกวิธี ร้อยละ 90</t>
  </si>
  <si>
    <t>2.ชุมชนน่าอยู่และปลอดภัยจาก</t>
  </si>
  <si>
    <t>ขยะและขยะอันตราย</t>
  </si>
  <si>
    <t xml:space="preserve"> - ประชุมอนุกรรมการ</t>
  </si>
  <si>
    <t>อนุกรรมการฯ</t>
  </si>
  <si>
    <t>10 คน</t>
  </si>
  <si>
    <t>ค่าตอบแทน 10 คน*280 บาท</t>
  </si>
  <si>
    <t>* 4 ครั้ง</t>
  </si>
  <si>
    <t xml:space="preserve"> - สนุบสนุนและจัดทำแผนงานโครงการต่างๆ</t>
  </si>
  <si>
    <t xml:space="preserve"> - เสนอแผนงานโครงการต่างๆให้คณะกรรมการ</t>
  </si>
  <si>
    <t>ได้ทราบเพื่อเป็นข้อมูลประกอบการพิจารณา</t>
  </si>
  <si>
    <t xml:space="preserve">  ประธานคณะกรรมการกองทุนฯ</t>
  </si>
  <si>
    <t>ม.ค.59-ก.ย.59</t>
  </si>
  <si>
    <t>โครงการออกกำลังกาย ม.9</t>
  </si>
  <si>
    <t>2.เพื่อให้ประชาชนมีดัชนีมวลกายอยู่ใน</t>
  </si>
  <si>
    <t>เกณฑ์ปกติ</t>
  </si>
  <si>
    <t>26 ชม.ๆละ 200 บาท</t>
  </si>
  <si>
    <t>โครงการหมู่บ้านปลอดขยะ ม.5</t>
  </si>
  <si>
    <t>1.เพื่อให้ประชาชนในหมู่บ้านมีความสามัคคี</t>
  </si>
  <si>
    <t>มีส่วนร่วมในการทำงานร่วมกันเป็นคณะ</t>
  </si>
  <si>
    <t>2.เพื่อให้เป็นหมู่บ้านสะอาดปราศจากขยะ</t>
  </si>
  <si>
    <t>3.เพื่อให้ประชาชนสุขภาพและสุขภาพจิต</t>
  </si>
  <si>
    <t>ที่ดี</t>
  </si>
  <si>
    <t>จำนวน 3 ครั้ง             เป็นเงิน</t>
  </si>
  <si>
    <t>นายคมสันต์</t>
  </si>
  <si>
    <t>เดชเจริญ</t>
  </si>
  <si>
    <t>โครงการคัดกรองกลุ่มเสี่ยงโรคโรคเรื้อรัง ปี 2559</t>
  </si>
  <si>
    <t>โครงการปรับเปลี่ยนพฤติกรรมกลุ่มเสี่ยงโรคเรื้อรัง ปี 2559</t>
  </si>
  <si>
    <t>โครงการคัดแยกขยะเพื่อโลกสวย บ้านโนนมี้ หมู่ 2</t>
  </si>
  <si>
    <t>โครงหารหมู่บ้านปลอดขยะ หมู่ 5</t>
  </si>
  <si>
    <t>โครงหารออกกำลังกาย หมู่ 9</t>
  </si>
  <si>
    <t>กิจกรรมประเภท (2) สนับสนุนกิจกรรมสร้างเสริมสุขภาพโดยประชาชน</t>
  </si>
  <si>
    <t>กิจกรรมประเภท (1) กิจกรรมสนับสนุนหน่วยบริการหรือสถานบริการหรือหน่วยงานสาธารณสุขในพื้นที่</t>
  </si>
  <si>
    <t>กิจกรรมประเภท (3) กิจกรรมการสนับสนุนการดูแลเด็กเล็ก ผู้สูงอายุ คนพิการและผู้ป่วยโรคเรื้อรัง</t>
  </si>
  <si>
    <t>โครงการส่งเสริมและฟื้นฟูสุขภาพผู้พิการ ปี 2559</t>
  </si>
  <si>
    <t>ประชุมอนุกรรมการกองทุนฯ</t>
  </si>
  <si>
    <t>ประชุมคณะกรรมการกองทุนฯ</t>
  </si>
  <si>
    <t>โครงการพัฒนาระบบการบริหารกองทุนฯ ประจำปี 2559</t>
  </si>
  <si>
    <t>กิจกรรมสนับสนุนหน่วยบริการฯ</t>
  </si>
  <si>
    <t>สนับสนุนกิจกกรรมสร้างเสริมสุขภาพโดยประชาชน</t>
  </si>
  <si>
    <t>กิจกรรมสนับสนุนการดูแลเด็กเล็กฯ</t>
  </si>
  <si>
    <t>สรุปงบประมาณแผนปฎิบัติการด้านส่งเสริมสุขภาพ ควบคุมป้องกันโรค และฟื้นฟูสมรรถภาพ ปีงบประมาณ 2559</t>
  </si>
  <si>
    <t xml:space="preserve">โครงการเสริมสร้างทักษะกู้ชีพ ตำบลบัวค้อ </t>
  </si>
  <si>
    <t>ประจำปี พ.ศ.2559</t>
  </si>
  <si>
    <t>1.อบรมให้ความรู้เกี่ยวกับการปฐมพยาบาล</t>
  </si>
  <si>
    <t xml:space="preserve">เบื้องต้นอย่างถูกวิธี </t>
  </si>
  <si>
    <t>2.อบรมให้ความรู้เกี่ยวกับขั้นตอนการ</t>
  </si>
  <si>
    <t>กู้ชีพ</t>
  </si>
  <si>
    <t>อสม.</t>
  </si>
  <si>
    <t>ผู้ใหญ่บ้าน</t>
  </si>
  <si>
    <t>ส.อบต.</t>
  </si>
  <si>
    <t>เกี่ยวกับการปฐมพยาบาลเบื้องต้นอย่างถูกวิธี</t>
  </si>
  <si>
    <t>1.เพื่อให้กลุ่มเป้าหมายมีความรู้ ความเข้าใจ</t>
  </si>
  <si>
    <t>2.เพื่อให้กลุ่มเป้าหมายในชุมมีความรู้ ความเข้า</t>
  </si>
  <si>
    <t>ใจในขั้นตอนการแจ้งเหตุเมื่อเกิดเหตุฉุกเฉิน</t>
  </si>
  <si>
    <t>ได้อย่างถูกต้อง ทันท่วงที</t>
  </si>
  <si>
    <t>แจ้งเหตุเมื่อเกิดเหตุฉุกเฉินได้อย่างถูกต้อง</t>
  </si>
  <si>
    <t xml:space="preserve"> - กลุ่มเป้าหมายมีความรู้ ความ</t>
  </si>
  <si>
    <t>เข้าใจ ร้อยละ 90</t>
  </si>
  <si>
    <t xml:space="preserve"> - กลุ่มเป้าหมายเกิดทักษะการ</t>
  </si>
  <si>
    <t>แจ้งเหตุเมื่อเกิดเหตุฉุกเฉินได้</t>
  </si>
  <si>
    <t xml:space="preserve">อย่างถูกต้อง ทันท่วงที </t>
  </si>
  <si>
    <t>ปฐมพยาบาลเบื้องต้นได้เป็นอย่าง</t>
  </si>
  <si>
    <t>ดี</t>
  </si>
  <si>
    <t>*4 ครั้ง</t>
  </si>
  <si>
    <t>โครงการเสริมสร้างทักษะกู้ชีพ ตำบลบัวค้อ ประจำปี 2559</t>
  </si>
  <si>
    <t>ยอดเงิน งป.ทั้งหมด(เงินสะสม ปี 58= 30,430.91 บ.+สปสช.สมทบ 251,055 บ.+อบต.สมทบ 100,000 บาท</t>
  </si>
  <si>
    <t>นายหนู</t>
  </si>
  <si>
    <t xml:space="preserve">นามมนตรี </t>
  </si>
  <si>
    <t>1.ค่าตอบแทนพนักงานช่วยพยาบาล</t>
  </si>
  <si>
    <t>ด้านการนวด จำนวน 185 วันๆละ</t>
  </si>
  <si>
    <t>200 บาท</t>
  </si>
  <si>
    <t>2.ค่าวัสดุแพทย์ไทย</t>
  </si>
  <si>
    <t>โครงการอบรมศักยภาพการเยี่ยมบ้านหมอชุมชน</t>
  </si>
  <si>
    <t>1.จัดอบรมฟื้นฟูความรู้หมอชุมชน</t>
  </si>
  <si>
    <t>2.ประเมินความรู้ อสม.ก่อนและหลังอบรม</t>
  </si>
  <si>
    <t>3.ออกเยี่ยมบ้านร่วมกับเจ้าหน้าที่ในชุมชน</t>
  </si>
  <si>
    <t>1.เพื่อพัฒนาศักยภาพหมอชุมชน</t>
  </si>
  <si>
    <t>3.พัฒนาศักยภาพภาพหมอชุมชนให้ปฏิบัติ</t>
  </si>
  <si>
    <t>งานเชิงรุกได้อย่างมีประสิทธิภาพ</t>
  </si>
  <si>
    <t>4.เพื่อติดต่อประสานงานระหว่างสถานบริการ</t>
  </si>
  <si>
    <t>และชุมชนในการเยี่ยมผู้ป่วย</t>
  </si>
  <si>
    <t>หมอชุมชน</t>
  </si>
  <si>
    <t>จำนวน 20 คน</t>
  </si>
  <si>
    <t xml:space="preserve">จำนวน 2 วันๆละ 20 คนๆละ </t>
  </si>
  <si>
    <t>2.ค่าวัสดุ 20 คนๆละ 10 บาท</t>
  </si>
  <si>
    <t>3.ค่าวิทยากร 12 ชม.ๆละ 300 บาท</t>
  </si>
  <si>
    <t>5.ค่าจัดทำคู่มือ จำนวน 20 เล่มๆละ</t>
  </si>
  <si>
    <t>30 บาท</t>
  </si>
  <si>
    <t xml:space="preserve"> -หมอชุมชนมีศักยภาพใน</t>
  </si>
  <si>
    <t>การปฏิบัติงานเชิงรุกได้เป็น</t>
  </si>
  <si>
    <t>อย่างดี</t>
  </si>
  <si>
    <t xml:space="preserve"> - เกิดการมีส่วนร่วมใน</t>
  </si>
  <si>
    <t>ชุมชน</t>
  </si>
  <si>
    <t xml:space="preserve"> - หมอชุมชนมีความรู้</t>
  </si>
  <si>
    <t>ความเข้าใจร้อยละ 90</t>
  </si>
  <si>
    <t>โครงการอบรมฟื้นฟูความรู้ อสม.</t>
  </si>
  <si>
    <t>1.จัดอบรมฟื้นฟูความรู้ อสม.</t>
  </si>
  <si>
    <t>3.ติดตามการทำงานเชิงรุกในชุมชน</t>
  </si>
  <si>
    <t>3.พัฒนาศักยภาพ อสม.ให้ปฏิบัติงานเชิงรุกได้</t>
  </si>
  <si>
    <t>อย่างมีประสิทธิภาพ</t>
  </si>
  <si>
    <t>4.เพื่อเป็นแกนนำในการปฏิบัติงานในชุมชน</t>
  </si>
  <si>
    <t>5.เพื่อติดต่อประสานงาน</t>
  </si>
  <si>
    <t>จำนวน 110 คน</t>
  </si>
  <si>
    <t>1.ค่าอาหาร อาหารว่างและเครื่องดื่ม</t>
  </si>
  <si>
    <t xml:space="preserve">จำนวน 2 วันๆละ 110 คนๆละ </t>
  </si>
  <si>
    <t>2.ค่าวัสดุ 110 คนๆละ 10 บาท</t>
  </si>
  <si>
    <t>5.ค่าจัดทำคู่มือ จำนวน 110 เล่มๆละ</t>
  </si>
  <si>
    <t xml:space="preserve"> - อสม.มีความรู้ความเข้าใจ</t>
  </si>
  <si>
    <t xml:space="preserve">ร้อยละ 90 </t>
  </si>
  <si>
    <t xml:space="preserve"> - ชุมชนเกิดการมีส่วนร่วม</t>
  </si>
  <si>
    <t xml:space="preserve"> - เกิดแกนนำในชุมชน</t>
  </si>
  <si>
    <t xml:space="preserve"> - อสม.ปฏิบัติงานเชิงรุก</t>
  </si>
  <si>
    <t>ได้อย่างมีประสิทธิภาพ</t>
  </si>
  <si>
    <t>โครงการอบรมศักยภาพหมอพื้นบ้าน</t>
  </si>
  <si>
    <t>1.จัดอบรมหมอพื้นบ้าน ปราชญ์ชาวบ้าน</t>
  </si>
  <si>
    <t>และ อสม.สาขาแพทย์แผนไทย</t>
  </si>
  <si>
    <t>3.ออกสำรวจสมุนไพรในป่าชุมชน</t>
  </si>
  <si>
    <t>1.เพื่อพัฒนาศักยภาพหมอพื้นบ้าน ปราชญ์ชาว</t>
  </si>
  <si>
    <t>บ้านและอสม.ให้สามารถถ่ายทอดความรู้ให้</t>
  </si>
  <si>
    <t>ประชาชนในการใช้สมุนไพรพื้นบ้าน</t>
  </si>
  <si>
    <t>2.เพื่อสำรวจแหล่งสมุนไพรในป่าชุมชน</t>
  </si>
  <si>
    <t>3.เพื่อติดต่อประสานงานระหว่างสถานบริการ</t>
  </si>
  <si>
    <t>และชุมชนในงานแพทย์แผนไทย</t>
  </si>
  <si>
    <t>หมอพื้นบ้าน</t>
  </si>
  <si>
    <t>ปราชญ์ชาวบ้าน</t>
  </si>
  <si>
    <t>จำนวน 30 คน</t>
  </si>
  <si>
    <t>จำนวน 10 คน</t>
  </si>
  <si>
    <t>รวม 40 คน</t>
  </si>
  <si>
    <t xml:space="preserve">จำนวน 2 วันๆละ 40คนๆละ </t>
  </si>
  <si>
    <t>2.ค่าวัสดุ 40 คนๆละ 10 บาท</t>
  </si>
  <si>
    <t>3.ค่าวิทยากร 9 ชม.ๆละ 300 บาท</t>
  </si>
  <si>
    <t>5.ค่าจัดทำคู่มือ จำนวน 40 เล่มๆละ</t>
  </si>
  <si>
    <t xml:space="preserve"> - หมอพื้นบ้าน ปราชญ์</t>
  </si>
  <si>
    <t>ชาวบ้าน สามารถถ่ายทอด</t>
  </si>
  <si>
    <t>ความรู้เกี่ยวกับสมุนไพร</t>
  </si>
  <si>
    <t>ให้กับประชาชนในชุมชน</t>
  </si>
  <si>
    <t xml:space="preserve">ได้ร้อยละ 80 </t>
  </si>
  <si>
    <t>โครงการอบรมแกนนำสุขภาพประวัติครอบครัว</t>
  </si>
  <si>
    <t>(กสค) หมู่ 4 บ้านหนองบัว</t>
  </si>
  <si>
    <t>1.เพื่อควบคุมป้องกันโรค</t>
  </si>
  <si>
    <t>1.จัดอบรมแกนนำสุขภาพประจำครอบครัว</t>
  </si>
  <si>
    <t>2.เพื่อประชาชนมีความรู้ในการดูแลสุขภาพ</t>
  </si>
  <si>
    <t>ของตนเองและครอบครัว</t>
  </si>
  <si>
    <t>3.เพื่อส่งเสริมสุขภาพในชุมชน</t>
  </si>
  <si>
    <t>แกนนำสุขภาพประจำ</t>
  </si>
  <si>
    <t>ครอบครัว</t>
  </si>
  <si>
    <t>จำนวน 120 คน</t>
  </si>
  <si>
    <t>1.ค่าวิทยกร 6 ชม.ๆละ 300 บาท</t>
  </si>
  <si>
    <t>2.ค่าอาหารและเครื่องดื่ม จำนวน</t>
  </si>
  <si>
    <t>120 คนๆละ 100 บาท</t>
  </si>
  <si>
    <t>นางจินดา</t>
  </si>
  <si>
    <t>หงษ์ศรี</t>
  </si>
  <si>
    <t xml:space="preserve"> - ประชาชนมีความตระหนักในการ</t>
  </si>
  <si>
    <t>ปรับเปลี่ยนพฤติกรรมในการบริโภค</t>
  </si>
  <si>
    <t>อาหาร</t>
  </si>
  <si>
    <t xml:space="preserve"> - ไม่มีอัตราผู้ป่วยเรื้อรัง และโรคร้าย</t>
  </si>
  <si>
    <t>แรงต่างๆเพิ่มขึ้นในชุมชน</t>
  </si>
  <si>
    <t xml:space="preserve"> - แกนนำสุขภาพและประชาชนมี</t>
  </si>
  <si>
    <t>ศักยภาพในการดูแลตนเองและ</t>
  </si>
  <si>
    <t>ดำเนินกิจกรรม 100 คนๆละ 30 บาท</t>
  </si>
  <si>
    <t>จำนวน 3 ครั้ง</t>
  </si>
  <si>
    <t xml:space="preserve"> - ประชาชนในหมู่บ้านมีสุขภาพที่ดี</t>
  </si>
  <si>
    <t xml:space="preserve"> - หมู่บ้านสะอาดน่าอยู่</t>
  </si>
  <si>
    <t xml:space="preserve"> - ลดมลพิษขยะในหมู่บ้าน</t>
  </si>
  <si>
    <t>1.จัดอบรมผู้ดูแลผู้สูงอายุและผู้สูงอายุ</t>
  </si>
  <si>
    <t>เกี่ยวกับการดูแลสุขภาพผู้สูงอายุ</t>
  </si>
  <si>
    <t>1.เพื่อส่งเสริมการดูแลสุขภาพกายและจิตใจ</t>
  </si>
  <si>
    <t>ของผู้สูงอายุในหมู่บ้าน</t>
  </si>
  <si>
    <t>2.เพื่อส่งเสริมการรวมกลุ่มของผู้สูงอายุในการ</t>
  </si>
  <si>
    <t>ทำกิจกรรมร่วมกัน</t>
  </si>
  <si>
    <t>3.เพื่อส่งเสริมการออกกำลังกายเพื่อสุขภาพให้กับ</t>
  </si>
  <si>
    <t>ผู้สูงอายุ</t>
  </si>
  <si>
    <t>4.เพื่อเป็นการสร้างขวัญและกำลังใจให้กับ</t>
  </si>
  <si>
    <t>ครอบครัวของผู้ดูแล</t>
  </si>
  <si>
    <t>และผู้สูงอายุ</t>
  </si>
  <si>
    <t>จำนวน 65 คน</t>
  </si>
  <si>
    <t xml:space="preserve"> 65 คนๆละ 100 บาท</t>
  </si>
  <si>
    <t>3.ค่าเอกสาร 65 ชุดๆละ 30 บ.</t>
  </si>
  <si>
    <t xml:space="preserve"> -เกิดกิจกรรมการดูแลสุขภาพกายและ</t>
  </si>
  <si>
    <t>จิตใจของผู้สูงอายุ</t>
  </si>
  <si>
    <t xml:space="preserve"> - เกิดการรวมกลุ่มของผู้สูงอายุในการ</t>
  </si>
  <si>
    <t xml:space="preserve"> - เกิดการส่งเสริมการออกกำลังกาย</t>
  </si>
  <si>
    <t>เพื่อสุขภาพให้กับผู้สูงอายุ</t>
  </si>
  <si>
    <t xml:space="preserve"> - ผู้สูงอายุมีขวัญและกำลังกายใจที่ดี</t>
  </si>
  <si>
    <t>ในการดำรงชีวิตภายในชุมชน</t>
  </si>
  <si>
    <t xml:space="preserve"> - ประชาชนบ้านโคกทุกวัยมีสุขภาพ</t>
  </si>
  <si>
    <t>ร่างกายแข็งแรง</t>
  </si>
  <si>
    <t xml:space="preserve"> - ประชาชนบ้านโคก หมู่ 9 ไม่เกิด</t>
  </si>
  <si>
    <t>โรคเรื้อรังเพิ่มขึ้น</t>
  </si>
  <si>
    <t xml:space="preserve"> - ค่าดัชนีมวลกายอยู่ในเกณฑ์ปกติ</t>
  </si>
  <si>
    <t>จำนวน 98 คน</t>
  </si>
  <si>
    <t>4.ให้ความรู้ผู้ป่วยเรื้อรังในการดูแลสุขภาพ</t>
  </si>
  <si>
    <t>โครงการเคลือบฟลูออไรด์วานิชเด็ก 0-3 ปี</t>
  </si>
  <si>
    <t>1.ให้ความรู้เรื่องการดูแลสุขภาพช่องปากเด็ก</t>
  </si>
  <si>
    <t>แก่ผู้ปกครอง</t>
  </si>
  <si>
    <t>2.ตรวจฟันเคลือบฟลูออไรด์วานิชเด็ก 0-3 ปี</t>
  </si>
  <si>
    <t>1.เพื่อให้ผู้ปกครองมีความรู้ในการดูแลสุขภาพ</t>
  </si>
  <si>
    <t>ช่องปากเด็ก</t>
  </si>
  <si>
    <t>2.เพื่อตรวจฟันและเคลือบฟลูออไรด์วานิช</t>
  </si>
  <si>
    <t>แก่เด็ก 0-3 ปี</t>
  </si>
  <si>
    <t>ผู้ปกครองเด็ก 0-3 ปี</t>
  </si>
  <si>
    <t>จำนวน 200 คน</t>
  </si>
  <si>
    <t xml:space="preserve">จำนวน 200 คนๆละ 25 บาท  </t>
  </si>
  <si>
    <t>2.ค่าวัสดุ 200 คนๆละ 10 บาท</t>
  </si>
  <si>
    <t>นายณัฐชยา</t>
  </si>
  <si>
    <t>ทุมพิลา</t>
  </si>
  <si>
    <t xml:space="preserve"> -ผู้ปกครองเด็ก 0-3 ปี </t>
  </si>
  <si>
    <t>มีความรู้ความเข้าใจเกี่ยว</t>
  </si>
  <si>
    <t>การดูแลสุขภาพช่องปากเด็ก</t>
  </si>
  <si>
    <t xml:space="preserve">0-3 ปี ร้อยละ 90 </t>
  </si>
  <si>
    <t xml:space="preserve"> - เด็ก 0-3 ปี ได้รับบริการ</t>
  </si>
  <si>
    <t>เคลือบฟลูออไรด์ ร้อยละ</t>
  </si>
  <si>
    <t>โครงการอบรมแกนนำสุขภาพประวัติครอบครัว (กสค) หมู่ 4 บ้านหนองบัว</t>
  </si>
  <si>
    <t>โครงการใส่ใจดูแลสุขภาพผู้สูงอายุ หมู่.7</t>
  </si>
  <si>
    <t xml:space="preserve">โครงการจัดบริการสุขภาพตำบลบัวค้อ </t>
  </si>
  <si>
    <t xml:space="preserve">โครงการส่งเสริมสุขภาพและพัฒนา IQ EQ </t>
  </si>
  <si>
    <t>จ.มหาสารคาม ประจำปีงบประมาณ พ.ศ.2559</t>
  </si>
  <si>
    <t>1. เพื่อให้เด็กปฐมวัยในศูนย์เด็กเล็ก มีสุขภาพ</t>
  </si>
  <si>
    <t xml:space="preserve"> พัฒนาการ การเจริญเติบโตเต็มตามศักยภาพ</t>
  </si>
  <si>
    <t>ของเด็ก</t>
  </si>
  <si>
    <t>2. เพื่อให้ผู้ดูแลเด็กได้รับการพัฒนาให้ความรู้</t>
  </si>
  <si>
    <t>ทักษะการดูแลสุขภาพอนามัยอย่างรอบด้าน</t>
  </si>
  <si>
    <t>3. เพื่อเสริมสร้างความรู้ ความเข้าใจ แนวทาง</t>
  </si>
  <si>
    <t>การดำเนินงาน ในสถานรับเลี้ยงเด็กเล็กแก่ผู้ที่</t>
  </si>
  <si>
    <t>เกี่ยวข้อง และภาคีเครือข่าย</t>
  </si>
  <si>
    <t>เด็กปฐมวัยใน</t>
  </si>
  <si>
    <t>ศูนย์เด็กเล็ก</t>
  </si>
  <si>
    <t>จำนวน 2 ศูนย์</t>
  </si>
  <si>
    <t>รวม 83 คน</t>
  </si>
  <si>
    <t>1. จัดกิจกรรมอบรมผู้ปกครอง/ผู้ดูแลเล็ก ตาม</t>
  </si>
  <si>
    <t>หลักสูตร ( 2 ก 2 ล ) กิน กอด เล่น เล่า</t>
  </si>
  <si>
    <t>พัฒนาทักษะดูแลสุขภาพอนามัยอย่างรอบด้าน</t>
  </si>
  <si>
    <t>และเสริมสร้างความรู้ความเข้าใจแนวทางการ</t>
  </si>
  <si>
    <t>ดำเนินในสถานรับเลี้ยงเด็กเล็กแก่ผู้ที่เกี่ยวข้อง</t>
  </si>
  <si>
    <t>และภาคีเครือข่าย</t>
  </si>
  <si>
    <t xml:space="preserve">1.ค่าอาหารว่าง กลางวัน และเครื่อง </t>
  </si>
  <si>
    <t>ดื่ม ผู้ปกครอง จำนวน 83 คนๆละ</t>
  </si>
  <si>
    <t>2.ค่าวิทยากร จำนวน 6 ชม.ๆละ</t>
  </si>
  <si>
    <t>3. ค่าวัสดุ อุปกรณ์</t>
  </si>
  <si>
    <t xml:space="preserve"> - เด็กปฐมวัยมีพัฒนาสมวัย</t>
  </si>
  <si>
    <t>ร้อยละ 100</t>
  </si>
  <si>
    <t xml:space="preserve"> - ผู้ปกครอง/ผู้ดูแลเด็กมี</t>
  </si>
  <si>
    <t>ความรึความเข้าใจแนวทาง</t>
  </si>
  <si>
    <t>การส่งเสริมพัฒนาการเด็ก</t>
  </si>
  <si>
    <t>โครงการส่งเสริมและการพัฒนา IQ EQ เด็กปฐมในศูนย์เด็กเล็กตำบลบัวค้อ ฯประจำปีงบประมาณ พ.ศ.2559</t>
  </si>
  <si>
    <t xml:space="preserve">โครงการดูแลสุขภาพผู้สูงอายุ หมู่ที่ 10 </t>
  </si>
  <si>
    <t>บ้านบัวค้อ ประจำปีงบประมาณ พ.ศ.2559</t>
  </si>
  <si>
    <t>1.เพื่อให้ผู้ดูแลผู้สูงอายุมีความรู้</t>
  </si>
  <si>
    <t>2.เพื่อให้ผู้สูงอายุมีสุขภาพดี ร่างกายแข็งแรง</t>
  </si>
  <si>
    <t>3.เพื่อให้ผู้สูงอายุปฏิบัติตนให้ถูกหลัก</t>
  </si>
  <si>
    <t>1.จัดอบรมให้ความรู้แก่ผู้ดูแลผู้สูงอายุ</t>
  </si>
  <si>
    <t>ผู้ดูแลผู้สูงอายุ</t>
  </si>
  <si>
    <t>1.ค่าเอกสารการดูแลผู้สูงอายุ</t>
  </si>
  <si>
    <t>50ชุดๆละ 30 บาท</t>
  </si>
  <si>
    <t>50 คนๆละ 100 บาท</t>
  </si>
  <si>
    <t>3.ค่าจ้างเหมาเครื่องเสียง</t>
  </si>
  <si>
    <t>4.ค่าวิทยา จำนวน 6 ชม.ๆละ</t>
  </si>
  <si>
    <t>300 บาท</t>
  </si>
  <si>
    <t>5.ค่าป้ายประชาสัมพันธ์ จำนวน</t>
  </si>
  <si>
    <t>1 ป้าย</t>
  </si>
  <si>
    <t>นายบุญหลาย</t>
  </si>
  <si>
    <t>คงศิลา</t>
  </si>
  <si>
    <t xml:space="preserve"> - ผู้สูงอายุ 50 คน อยู่ดีกินดี</t>
  </si>
  <si>
    <t xml:space="preserve"> - ผู้สูงอายุอบอุ่นจากผู้ดูแล</t>
  </si>
  <si>
    <t xml:space="preserve"> - ผู้ดูแลมีความรู้มากขึ้น</t>
  </si>
  <si>
    <t>ประธานคณะกรรมการกองทุนฯ</t>
  </si>
  <si>
    <t xml:space="preserve">โครงการดูแลสุขภาพผู้สูงอายุ หมู่ที่ 1 </t>
  </si>
  <si>
    <t>นางสุวรรณี</t>
  </si>
  <si>
    <t>วงษ์หาเทพ</t>
  </si>
  <si>
    <t>จำนวน 43 คน</t>
  </si>
  <si>
    <t>43 ชุดๆละ 30 บาท</t>
  </si>
  <si>
    <t>43 คนๆละ 100 บาท</t>
  </si>
  <si>
    <t>โครงการดูแลสุขภาพผู้สูงอายุ หมู่ที่ 1 บ้านบัวค้อ ประจำปี พ.ศ.2559</t>
  </si>
  <si>
    <t>โครงการดูแลสุขภาพผู้สูงอายุ หมู่ที่ 10 บ้านบัวค้อ ประจำปี พ.ศ.2559</t>
  </si>
  <si>
    <t>โครงการบ้านน่าอยู่น่ามอง หมู่ที่ 6</t>
  </si>
  <si>
    <t>บ้านน้ำจั้น ประจำปีงบประมาณ พ.ศ.2559</t>
  </si>
  <si>
    <t>1.จัดกิจกรรมทำความสะอาดภายในหมู่บ้าน</t>
  </si>
  <si>
    <t xml:space="preserve">บ้านน้ำจั้น เช่น เก็บขยะภายในหมู่บ้าน </t>
  </si>
  <si>
    <t>ตัดหญ้งภายในหมู่บ้าน กำจัดแหล่งเพาะพันธุ์</t>
  </si>
  <si>
    <t>ยุงลาย</t>
  </si>
  <si>
    <t>1.เพื่อให้หมู่บ้านตระหนักถึงความสะอาดและ</t>
  </si>
  <si>
    <t>เป็นระเบียบ</t>
  </si>
  <si>
    <t>2.เพื่อกำจัดแหล่งเพาะเชื้อโรค</t>
  </si>
  <si>
    <t>3.เพื่อสร้างความสามัคคีของคนในชุมชน</t>
  </si>
  <si>
    <t>4. เพื่อปรับปรุงภูมิทัศน์ภายในหมู่บ้าน</t>
  </si>
  <si>
    <t>1.ค่าอาหารว่างและเครื่องดื่มการจัด</t>
  </si>
  <si>
    <t>กิจกรรมตามโครงการบ้านน่าอยู่</t>
  </si>
  <si>
    <t>น่ามอง จำนวน 2 ครั้งๆละ</t>
  </si>
  <si>
    <t>2,500 บาท</t>
  </si>
  <si>
    <t>นายชัยชาญ</t>
  </si>
  <si>
    <t>บาลศรี</t>
  </si>
  <si>
    <t xml:space="preserve"> - คนในชุมชนเห็นผลดีของการมี</t>
  </si>
  <si>
    <t>ชุมชนสะอาด</t>
  </si>
  <si>
    <t xml:space="preserve"> - ได้กำจัดแหล่งเพาะพันธุ์เชื้อโรค</t>
  </si>
  <si>
    <t xml:space="preserve"> - ได้สร้างความสามัคคีในชุมชน</t>
  </si>
  <si>
    <t xml:space="preserve"> - ได้ปรับปรุงภูมิทัศน์ของชุมชน </t>
  </si>
  <si>
    <t>โครงการบ้านน่าอยู่ น่ามอง หมู่ 6</t>
  </si>
  <si>
    <t>1.ค่าจ้างเหมาผู้นำเต้นแอโรบิก</t>
  </si>
  <si>
    <t>3.ค่าจ้างเหมาอาหารว่างและเครื่องดื่ม</t>
  </si>
  <si>
    <t>3.ค่าป้ายประชาสัมพันธ์ จำนวน</t>
  </si>
  <si>
    <t xml:space="preserve"> - ผู้สูงอายุ อยู่ดีกินดี</t>
  </si>
  <si>
    <t>เด็กปฐมวัยในศูนย์เด็กเล็กตำบลบัวค้อ อ.เมืองฯ</t>
  </si>
  <si>
    <t>120 บาท จำนวน 1 วัน</t>
  </si>
  <si>
    <t xml:space="preserve">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</si>
  <si>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</si>
  <si>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</t>
  </si>
  <si>
    <t xml:space="preserve">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</si>
  <si>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</si>
  <si>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</si>
  <si>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</t>
  </si>
  <si>
    <t xml:space="preserve">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</si>
  <si>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</si>
  <si>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เบิกจ่าย</t>
  </si>
  <si>
    <t>คงเหลือ</t>
  </si>
  <si>
    <t>โครงการหมอชุมชนบริการด้วยใจ ปี 2559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</si>
</sst>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"/>
    <numFmt numFmtId="197" formatCode="_-* #,##0.000_-;\-* #,##0.000_-;_-* &quot;-&quot;??_-;_-@_-"/>
    <numFmt numFmtId="198" formatCode="_-* #,##0.0_-;\-* #,##0.0_-;_-* &quot;-&quot;??_-;_-@_-"/>
    <numFmt numFmtId="199" formatCode="_-* #,##0_-;\-* #,##0_-;_-* &quot;-&quot;??_-;_-@_-"/>
    <numFmt numFmtId="200" formatCode="_-* #,##0.0000_-;\-* #,##0.0000_-;_-* &quot;-&quot;??_-;_-@_-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TH SarabunPSK"/>
      <family val="2"/>
    </font>
    <font>
      <sz val="22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sz val="2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8"/>
      <name val="TH SarabunPSK"/>
      <family val="2"/>
    </font>
    <font>
      <b/>
      <sz val="24"/>
      <color indexed="8"/>
      <name val="TH SarabunPSK"/>
      <family val="2"/>
    </font>
    <font>
      <sz val="22"/>
      <color indexed="8"/>
      <name val="TH SarabunPSK"/>
      <family val="2"/>
    </font>
    <font>
      <sz val="20"/>
      <color indexed="8"/>
      <name val="TH SarabunPSK"/>
      <family val="2"/>
    </font>
    <font>
      <b/>
      <sz val="20"/>
      <color indexed="8"/>
      <name val="TH SarabunPSK"/>
      <family val="2"/>
    </font>
    <font>
      <sz val="24"/>
      <color indexed="8"/>
      <name val="TH SarabunPSK"/>
      <family val="2"/>
    </font>
    <font>
      <b/>
      <sz val="24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2"/>
      <color theme="1"/>
      <name val="TH SarabunPSK"/>
      <family val="2"/>
    </font>
    <font>
      <b/>
      <sz val="24"/>
      <color theme="1"/>
      <name val="TH SarabunPSK"/>
      <family val="2"/>
    </font>
    <font>
      <sz val="22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sz val="24"/>
      <color theme="1"/>
      <name val="TH SarabunPSK"/>
      <family val="2"/>
    </font>
    <font>
      <b/>
      <sz val="24"/>
      <color theme="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50" fillId="33" borderId="13" xfId="0" applyFont="1" applyFill="1" applyBorder="1" applyAlignment="1">
      <alignment/>
    </xf>
    <xf numFmtId="0" fontId="50" fillId="33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1" fillId="0" borderId="13" xfId="0" applyFont="1" applyBorder="1" applyAlignment="1">
      <alignment horizontal="left"/>
    </xf>
    <xf numFmtId="3" fontId="51" fillId="0" borderId="13" xfId="0" applyNumberFormat="1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34" borderId="13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/>
    </xf>
    <xf numFmtId="2" fontId="6" fillId="34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 horizontal="left"/>
    </xf>
    <xf numFmtId="3" fontId="6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3" fontId="7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3" fontId="50" fillId="0" borderId="13" xfId="0" applyNumberFormat="1" applyFont="1" applyBorder="1" applyAlignment="1">
      <alignment horizontal="center"/>
    </xf>
    <xf numFmtId="3" fontId="50" fillId="33" borderId="13" xfId="0" applyNumberFormat="1" applyFont="1" applyFill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54" fillId="0" borderId="13" xfId="0" applyFont="1" applyBorder="1" applyAlignment="1">
      <alignment horizontal="center"/>
    </xf>
    <xf numFmtId="3" fontId="54" fillId="0" borderId="13" xfId="0" applyNumberFormat="1" applyFont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3" fontId="54" fillId="33" borderId="13" xfId="0" applyNumberFormat="1" applyFont="1" applyFill="1" applyBorder="1" applyAlignment="1">
      <alignment horizontal="center"/>
    </xf>
    <xf numFmtId="0" fontId="54" fillId="0" borderId="14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0" fillId="0" borderId="12" xfId="0" applyFont="1" applyBorder="1" applyAlignment="1">
      <alignment horizontal="center"/>
    </xf>
    <xf numFmtId="0" fontId="50" fillId="0" borderId="13" xfId="0" applyFont="1" applyFill="1" applyBorder="1" applyAlignment="1">
      <alignment/>
    </xf>
    <xf numFmtId="0" fontId="50" fillId="0" borderId="13" xfId="0" applyFont="1" applyFill="1" applyBorder="1" applyAlignment="1">
      <alignment horizontal="center"/>
    </xf>
    <xf numFmtId="0" fontId="50" fillId="35" borderId="13" xfId="0" applyFont="1" applyFill="1" applyBorder="1" applyAlignment="1">
      <alignment/>
    </xf>
    <xf numFmtId="0" fontId="50" fillId="0" borderId="13" xfId="0" applyFont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3" fontId="50" fillId="35" borderId="13" xfId="0" applyNumberFormat="1" applyFont="1" applyFill="1" applyBorder="1" applyAlignment="1">
      <alignment horizontal="center"/>
    </xf>
    <xf numFmtId="0" fontId="50" fillId="34" borderId="13" xfId="0" applyFont="1" applyFill="1" applyBorder="1" applyAlignment="1">
      <alignment/>
    </xf>
    <xf numFmtId="3" fontId="50" fillId="34" borderId="13" xfId="0" applyNumberFormat="1" applyFont="1" applyFill="1" applyBorder="1" applyAlignment="1">
      <alignment horizontal="center"/>
    </xf>
    <xf numFmtId="0" fontId="50" fillId="36" borderId="13" xfId="0" applyFont="1" applyFill="1" applyBorder="1" applyAlignment="1">
      <alignment/>
    </xf>
    <xf numFmtId="3" fontId="50" fillId="36" borderId="13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4" fontId="6" fillId="34" borderId="13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0" fillId="35" borderId="0" xfId="0" applyFont="1" applyFill="1" applyBorder="1" applyAlignment="1">
      <alignment/>
    </xf>
    <xf numFmtId="3" fontId="50" fillId="35" borderId="0" xfId="0" applyNumberFormat="1" applyFont="1" applyFill="1" applyBorder="1" applyAlignment="1">
      <alignment horizontal="center"/>
    </xf>
    <xf numFmtId="0" fontId="50" fillId="35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50" fillId="0" borderId="0" xfId="0" applyNumberFormat="1" applyFont="1" applyBorder="1" applyAlignment="1">
      <alignment horizontal="center"/>
    </xf>
    <xf numFmtId="3" fontId="50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3" fontId="54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1" fillId="35" borderId="13" xfId="0" applyFont="1" applyFill="1" applyBorder="1" applyAlignment="1">
      <alignment/>
    </xf>
    <xf numFmtId="3" fontId="51" fillId="35" borderId="13" xfId="0" applyNumberFormat="1" applyFont="1" applyFill="1" applyBorder="1" applyAlignment="1">
      <alignment horizontal="center"/>
    </xf>
    <xf numFmtId="0" fontId="51" fillId="0" borderId="13" xfId="0" applyFont="1" applyFill="1" applyBorder="1" applyAlignment="1">
      <alignment/>
    </xf>
    <xf numFmtId="3" fontId="51" fillId="0" borderId="13" xfId="0" applyNumberFormat="1" applyFont="1" applyFill="1" applyBorder="1" applyAlignment="1">
      <alignment horizontal="center"/>
    </xf>
    <xf numFmtId="0" fontId="51" fillId="33" borderId="13" xfId="0" applyFont="1" applyFill="1" applyBorder="1" applyAlignment="1">
      <alignment/>
    </xf>
    <xf numFmtId="3" fontId="51" fillId="33" borderId="13" xfId="0" applyNumberFormat="1" applyFont="1" applyFill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1" fillId="0" borderId="0" xfId="0" applyFont="1" applyBorder="1" applyAlignment="1">
      <alignment/>
    </xf>
    <xf numFmtId="3" fontId="51" fillId="0" borderId="0" xfId="0" applyNumberFormat="1" applyFont="1" applyBorder="1" applyAlignment="1">
      <alignment horizontal="center"/>
    </xf>
    <xf numFmtId="0" fontId="51" fillId="35" borderId="0" xfId="0" applyFont="1" applyFill="1" applyBorder="1" applyAlignment="1">
      <alignment/>
    </xf>
    <xf numFmtId="3" fontId="51" fillId="35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3" fontId="51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1" fillId="0" borderId="13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1" fillId="34" borderId="13" xfId="0" applyFont="1" applyFill="1" applyBorder="1" applyAlignment="1">
      <alignment/>
    </xf>
    <xf numFmtId="3" fontId="51" fillId="34" borderId="13" xfId="0" applyNumberFormat="1" applyFont="1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4" xfId="0" applyFont="1" applyBorder="1" applyAlignment="1">
      <alignment horizontal="left"/>
    </xf>
    <xf numFmtId="3" fontId="51" fillId="0" borderId="14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14" xfId="0" applyFont="1" applyBorder="1" applyAlignment="1">
      <alignment/>
    </xf>
    <xf numFmtId="0" fontId="51" fillId="35" borderId="14" xfId="0" applyFont="1" applyFill="1" applyBorder="1" applyAlignment="1">
      <alignment/>
    </xf>
    <xf numFmtId="3" fontId="51" fillId="35" borderId="14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199" fontId="4" fillId="0" borderId="10" xfId="33" applyNumberFormat="1" applyFont="1" applyBorder="1" applyAlignment="1">
      <alignment horizontal="center"/>
    </xf>
    <xf numFmtId="199" fontId="5" fillId="0" borderId="12" xfId="33" applyNumberFormat="1" applyFont="1" applyBorder="1" applyAlignment="1">
      <alignment horizontal="center"/>
    </xf>
    <xf numFmtId="199" fontId="4" fillId="0" borderId="13" xfId="33" applyNumberFormat="1" applyFont="1" applyBorder="1" applyAlignment="1">
      <alignment horizontal="center"/>
    </xf>
    <xf numFmtId="199" fontId="4" fillId="33" borderId="13" xfId="33" applyNumberFormat="1" applyFont="1" applyFill="1" applyBorder="1" applyAlignment="1">
      <alignment horizontal="center"/>
    </xf>
    <xf numFmtId="199" fontId="4" fillId="0" borderId="14" xfId="33" applyNumberFormat="1" applyFont="1" applyFill="1" applyBorder="1" applyAlignment="1">
      <alignment horizontal="center"/>
    </xf>
    <xf numFmtId="199" fontId="4" fillId="0" borderId="0" xfId="33" applyNumberFormat="1" applyFont="1" applyBorder="1" applyAlignment="1">
      <alignment horizontal="center"/>
    </xf>
    <xf numFmtId="199" fontId="4" fillId="0" borderId="0" xfId="33" applyNumberFormat="1" applyFont="1" applyFill="1" applyBorder="1" applyAlignment="1">
      <alignment horizontal="center"/>
    </xf>
    <xf numFmtId="199" fontId="4" fillId="0" borderId="0" xfId="33" applyNumberFormat="1" applyFont="1" applyAlignment="1">
      <alignment horizontal="center"/>
    </xf>
    <xf numFmtId="3" fontId="6" fillId="0" borderId="13" xfId="33" applyNumberFormat="1" applyFont="1" applyBorder="1" applyAlignment="1">
      <alignment horizontal="center"/>
    </xf>
    <xf numFmtId="199" fontId="6" fillId="0" borderId="13" xfId="33" applyNumberFormat="1" applyFont="1" applyBorder="1" applyAlignment="1">
      <alignment horizontal="center"/>
    </xf>
    <xf numFmtId="199" fontId="7" fillId="0" borderId="13" xfId="33" applyNumberFormat="1" applyFont="1" applyBorder="1" applyAlignment="1">
      <alignment horizontal="center"/>
    </xf>
    <xf numFmtId="199" fontId="6" fillId="34" borderId="13" xfId="33" applyNumberFormat="1" applyFont="1" applyFill="1" applyBorder="1" applyAlignment="1">
      <alignment horizontal="center"/>
    </xf>
    <xf numFmtId="199" fontId="7" fillId="0" borderId="14" xfId="33" applyNumberFormat="1" applyFont="1" applyBorder="1" applyAlignment="1">
      <alignment horizontal="center"/>
    </xf>
    <xf numFmtId="199" fontId="7" fillId="0" borderId="0" xfId="33" applyNumberFormat="1" applyFont="1" applyBorder="1" applyAlignment="1">
      <alignment horizontal="center"/>
    </xf>
    <xf numFmtId="199" fontId="7" fillId="0" borderId="0" xfId="33" applyNumberFormat="1" applyFont="1" applyAlignment="1">
      <alignment horizontal="center"/>
    </xf>
    <xf numFmtId="199" fontId="51" fillId="0" borderId="13" xfId="33" applyNumberFormat="1" applyFont="1" applyBorder="1" applyAlignment="1">
      <alignment horizontal="center"/>
    </xf>
    <xf numFmtId="199" fontId="6" fillId="0" borderId="13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view="pageBreakPreview" zoomScale="60" zoomScalePageLayoutView="0" workbookViewId="0" topLeftCell="A22">
      <selection activeCell="A23" sqref="A23"/>
    </sheetView>
  </sheetViews>
  <sheetFormatPr defaultColWidth="9.140625" defaultRowHeight="34.5" customHeight="1"/>
  <cols>
    <col min="1" max="1" width="62.00390625" style="50" customWidth="1"/>
    <col min="2" max="2" width="62.57421875" style="50" customWidth="1"/>
    <col min="3" max="3" width="25.7109375" style="58" customWidth="1"/>
    <col min="4" max="4" width="19.7109375" style="58" customWidth="1"/>
    <col min="5" max="5" width="42.00390625" style="50" customWidth="1"/>
    <col min="6" max="6" width="15.28125" style="58" customWidth="1"/>
    <col min="7" max="7" width="18.7109375" style="58" customWidth="1"/>
    <col min="8" max="8" width="34.28125" style="50" customWidth="1"/>
    <col min="9" max="16384" width="9.140625" style="50" customWidth="1"/>
  </cols>
  <sheetData>
    <row r="2" spans="1:8" ht="34.5" customHeight="1">
      <c r="A2" s="181" t="s">
        <v>345</v>
      </c>
      <c r="B2" s="181"/>
      <c r="C2" s="181"/>
      <c r="D2" s="181"/>
      <c r="E2" s="181"/>
      <c r="F2" s="181"/>
      <c r="G2" s="181"/>
      <c r="H2" s="181"/>
    </row>
    <row r="3" spans="1:8" ht="34.5" customHeight="1">
      <c r="A3" s="181" t="s">
        <v>0</v>
      </c>
      <c r="B3" s="181"/>
      <c r="C3" s="181"/>
      <c r="D3" s="181"/>
      <c r="E3" s="181"/>
      <c r="F3" s="181"/>
      <c r="G3" s="181"/>
      <c r="H3" s="181"/>
    </row>
    <row r="4" spans="1:8" ht="34.5" customHeight="1">
      <c r="A4" s="182" t="s">
        <v>336</v>
      </c>
      <c r="B4" s="182"/>
      <c r="C4" s="182"/>
      <c r="D4" s="182"/>
      <c r="E4" s="182"/>
      <c r="F4" s="182"/>
      <c r="G4" s="182"/>
      <c r="H4" s="182"/>
    </row>
    <row r="6" spans="1:8" ht="34.5" customHeight="1">
      <c r="A6" s="183" t="s">
        <v>1</v>
      </c>
      <c r="B6" s="51"/>
      <c r="C6" s="51" t="s">
        <v>3</v>
      </c>
      <c r="D6" s="51" t="s">
        <v>5</v>
      </c>
      <c r="E6" s="183" t="s">
        <v>7</v>
      </c>
      <c r="F6" s="183"/>
      <c r="G6" s="183" t="s">
        <v>10</v>
      </c>
      <c r="H6" s="51" t="s">
        <v>11</v>
      </c>
    </row>
    <row r="7" spans="1:8" ht="34.5" customHeight="1">
      <c r="A7" s="184"/>
      <c r="B7" s="52" t="s">
        <v>176</v>
      </c>
      <c r="C7" s="52" t="s">
        <v>4</v>
      </c>
      <c r="D7" s="52" t="s">
        <v>6</v>
      </c>
      <c r="E7" s="51" t="s">
        <v>8</v>
      </c>
      <c r="F7" s="51" t="s">
        <v>9</v>
      </c>
      <c r="G7" s="184"/>
      <c r="H7" s="52" t="s">
        <v>12</v>
      </c>
    </row>
    <row r="8" spans="1:8" ht="34.5" customHeight="1">
      <c r="A8" s="53" t="s">
        <v>13</v>
      </c>
      <c r="B8" s="53" t="s">
        <v>14</v>
      </c>
      <c r="C8" s="53" t="s">
        <v>20</v>
      </c>
      <c r="D8" s="53" t="s">
        <v>15</v>
      </c>
      <c r="E8" s="53" t="s">
        <v>16</v>
      </c>
      <c r="F8" s="53" t="s">
        <v>17</v>
      </c>
      <c r="G8" s="53" t="s">
        <v>18</v>
      </c>
      <c r="H8" s="53" t="s">
        <v>19</v>
      </c>
    </row>
    <row r="9" spans="1:8" ht="34.5" customHeight="1">
      <c r="A9" s="13" t="s">
        <v>340</v>
      </c>
      <c r="B9" s="13"/>
      <c r="C9" s="14"/>
      <c r="D9" s="14"/>
      <c r="E9" s="13"/>
      <c r="F9" s="14"/>
      <c r="G9" s="14"/>
      <c r="H9" s="13"/>
    </row>
    <row r="10" spans="1:8" ht="34.5" customHeight="1">
      <c r="A10" s="13" t="s">
        <v>32</v>
      </c>
      <c r="B10" s="13" t="s">
        <v>41</v>
      </c>
      <c r="C10" s="14" t="s">
        <v>48</v>
      </c>
      <c r="D10" s="14" t="s">
        <v>339</v>
      </c>
      <c r="E10" s="13" t="s">
        <v>251</v>
      </c>
      <c r="F10" s="14"/>
      <c r="G10" s="14" t="s">
        <v>179</v>
      </c>
      <c r="H10" s="13" t="s">
        <v>199</v>
      </c>
    </row>
    <row r="11" spans="1:8" ht="34.5" customHeight="1">
      <c r="A11" s="13" t="s">
        <v>33</v>
      </c>
      <c r="B11" s="13" t="s">
        <v>42</v>
      </c>
      <c r="C11" s="14" t="s">
        <v>49</v>
      </c>
      <c r="D11" s="14"/>
      <c r="E11" s="13" t="s">
        <v>341</v>
      </c>
      <c r="F11" s="59">
        <v>7500</v>
      </c>
      <c r="G11" s="14" t="s">
        <v>119</v>
      </c>
      <c r="H11" s="13" t="s">
        <v>200</v>
      </c>
    </row>
    <row r="12" spans="1:8" ht="34.5" customHeight="1">
      <c r="A12" s="13" t="s">
        <v>34</v>
      </c>
      <c r="B12" s="13" t="s">
        <v>43</v>
      </c>
      <c r="C12" s="14"/>
      <c r="D12" s="14"/>
      <c r="E12" s="13"/>
      <c r="F12" s="14"/>
      <c r="G12" s="14"/>
      <c r="H12" s="13" t="s">
        <v>198</v>
      </c>
    </row>
    <row r="13" spans="1:8" ht="34.5" customHeight="1">
      <c r="A13" s="13" t="s">
        <v>35</v>
      </c>
      <c r="B13" s="13" t="s">
        <v>44</v>
      </c>
      <c r="C13" s="14"/>
      <c r="D13" s="14"/>
      <c r="E13" s="13"/>
      <c r="F13" s="59"/>
      <c r="G13" s="14"/>
      <c r="H13" s="13"/>
    </row>
    <row r="14" spans="1:8" ht="34.5" customHeight="1">
      <c r="A14" s="13" t="s">
        <v>37</v>
      </c>
      <c r="B14" s="13" t="s">
        <v>45</v>
      </c>
      <c r="C14" s="14"/>
      <c r="D14" s="14"/>
      <c r="E14" s="13"/>
      <c r="F14" s="14"/>
      <c r="G14" s="14"/>
      <c r="H14" s="13"/>
    </row>
    <row r="15" spans="1:8" ht="34.5" customHeight="1">
      <c r="A15" s="13" t="s">
        <v>36</v>
      </c>
      <c r="B15" s="13" t="s">
        <v>46</v>
      </c>
      <c r="C15" s="14"/>
      <c r="D15" s="14"/>
      <c r="E15" s="13"/>
      <c r="F15" s="14"/>
      <c r="G15" s="14"/>
      <c r="H15" s="13"/>
    </row>
    <row r="16" spans="1:8" ht="34.5" customHeight="1">
      <c r="A16" s="13" t="s">
        <v>38</v>
      </c>
      <c r="B16" s="13" t="s">
        <v>47</v>
      </c>
      <c r="C16" s="14"/>
      <c r="D16" s="14"/>
      <c r="E16" s="13"/>
      <c r="F16" s="14"/>
      <c r="G16" s="14"/>
      <c r="H16" s="13"/>
    </row>
    <row r="17" spans="1:8" ht="34.5" customHeight="1">
      <c r="A17" s="13" t="s">
        <v>39</v>
      </c>
      <c r="B17" s="13"/>
      <c r="C17" s="14"/>
      <c r="D17" s="14"/>
      <c r="E17" s="13"/>
      <c r="F17" s="14"/>
      <c r="G17" s="14"/>
      <c r="H17" s="13"/>
    </row>
    <row r="18" spans="1:8" ht="34.5" customHeight="1">
      <c r="A18" s="13" t="s">
        <v>40</v>
      </c>
      <c r="B18" s="13"/>
      <c r="C18" s="14"/>
      <c r="D18" s="14"/>
      <c r="E18" s="13"/>
      <c r="F18" s="14"/>
      <c r="G18" s="14"/>
      <c r="H18" s="13"/>
    </row>
    <row r="19" spans="1:8" ht="34.5" customHeight="1">
      <c r="A19" s="13"/>
      <c r="B19" s="13"/>
      <c r="C19" s="14"/>
      <c r="D19" s="14"/>
      <c r="E19" s="79" t="s">
        <v>50</v>
      </c>
      <c r="F19" s="80">
        <f>F11+F13</f>
        <v>7500</v>
      </c>
      <c r="G19" s="14"/>
      <c r="H19" s="13"/>
    </row>
    <row r="20" spans="1:8" ht="34.5" customHeight="1">
      <c r="A20" s="13" t="s">
        <v>342</v>
      </c>
      <c r="B20" s="13"/>
      <c r="C20" s="14"/>
      <c r="D20" s="14"/>
      <c r="E20" s="13"/>
      <c r="F20" s="14"/>
      <c r="G20" s="14"/>
      <c r="H20" s="13"/>
    </row>
    <row r="21" spans="1:8" ht="34.5" customHeight="1">
      <c r="A21" s="13" t="s">
        <v>337</v>
      </c>
      <c r="B21" s="13" t="s">
        <v>54</v>
      </c>
      <c r="C21" s="14" t="s">
        <v>59</v>
      </c>
      <c r="D21" s="14" t="s">
        <v>339</v>
      </c>
      <c r="E21" s="13" t="s">
        <v>254</v>
      </c>
      <c r="F21" s="59">
        <v>10000</v>
      </c>
      <c r="G21" s="14" t="s">
        <v>62</v>
      </c>
      <c r="H21" s="13" t="s">
        <v>228</v>
      </c>
    </row>
    <row r="22" spans="1:8" ht="34.5" customHeight="1">
      <c r="A22" s="13" t="s">
        <v>52</v>
      </c>
      <c r="B22" s="13" t="s">
        <v>55</v>
      </c>
      <c r="C22" s="14" t="s">
        <v>343</v>
      </c>
      <c r="D22" s="14"/>
      <c r="E22" s="13" t="s">
        <v>344</v>
      </c>
      <c r="F22" s="14"/>
      <c r="G22" s="14" t="s">
        <v>63</v>
      </c>
      <c r="H22" s="13" t="s">
        <v>229</v>
      </c>
    </row>
    <row r="23" spans="1:8" ht="34.5" customHeight="1">
      <c r="A23" s="13" t="s">
        <v>53</v>
      </c>
      <c r="B23" s="13" t="s">
        <v>56</v>
      </c>
      <c r="C23" s="14"/>
      <c r="D23" s="14"/>
      <c r="E23" s="13" t="s">
        <v>227</v>
      </c>
      <c r="F23" s="59">
        <v>1800</v>
      </c>
      <c r="G23" s="14"/>
      <c r="H23" s="13" t="s">
        <v>201</v>
      </c>
    </row>
    <row r="24" spans="1:8" ht="34.5" customHeight="1">
      <c r="A24" s="13" t="s">
        <v>252</v>
      </c>
      <c r="B24" s="13" t="s">
        <v>57</v>
      </c>
      <c r="C24" s="14"/>
      <c r="D24" s="14"/>
      <c r="E24" s="13" t="s">
        <v>60</v>
      </c>
      <c r="F24" s="59">
        <v>1300</v>
      </c>
      <c r="G24" s="14"/>
      <c r="H24" s="13" t="s">
        <v>202</v>
      </c>
    </row>
    <row r="25" spans="1:8" ht="34.5" customHeight="1">
      <c r="A25" s="13" t="s">
        <v>253</v>
      </c>
      <c r="B25" s="13" t="s">
        <v>58</v>
      </c>
      <c r="C25" s="14"/>
      <c r="D25" s="14"/>
      <c r="E25" s="13" t="s">
        <v>61</v>
      </c>
      <c r="F25" s="14">
        <v>300</v>
      </c>
      <c r="G25" s="14"/>
      <c r="H25" s="13" t="s">
        <v>203</v>
      </c>
    </row>
    <row r="26" spans="1:8" ht="35.25" customHeight="1">
      <c r="A26" s="13"/>
      <c r="B26" s="13"/>
      <c r="C26" s="14"/>
      <c r="D26" s="14"/>
      <c r="E26" s="13"/>
      <c r="F26" s="14"/>
      <c r="G26" s="14"/>
      <c r="H26" s="13"/>
    </row>
    <row r="27" spans="1:8" ht="38.25" customHeight="1">
      <c r="A27" s="13"/>
      <c r="B27" s="13"/>
      <c r="C27" s="14"/>
      <c r="D27" s="14"/>
      <c r="E27" s="15" t="s">
        <v>50</v>
      </c>
      <c r="F27" s="60">
        <v>13100</v>
      </c>
      <c r="G27" s="14"/>
      <c r="H27" s="13"/>
    </row>
    <row r="28" spans="1:8" ht="43.5" customHeight="1">
      <c r="A28" s="56"/>
      <c r="B28" s="56"/>
      <c r="C28" s="57"/>
      <c r="D28" s="57"/>
      <c r="E28" s="95"/>
      <c r="F28" s="179" t="s">
        <v>187</v>
      </c>
      <c r="G28" s="179"/>
      <c r="H28" s="95"/>
    </row>
    <row r="29" spans="1:8" ht="69" customHeight="1">
      <c r="A29" s="56"/>
      <c r="B29" s="56"/>
      <c r="C29" s="57"/>
      <c r="D29" s="57"/>
      <c r="E29" s="95"/>
      <c r="F29" s="180" t="s">
        <v>188</v>
      </c>
      <c r="G29" s="180"/>
      <c r="H29" s="95"/>
    </row>
    <row r="30" spans="1:8" ht="34.5" customHeight="1">
      <c r="A30" s="56"/>
      <c r="B30" s="56"/>
      <c r="C30" s="57"/>
      <c r="D30" s="57"/>
      <c r="E30" s="180" t="s">
        <v>220</v>
      </c>
      <c r="F30" s="180"/>
      <c r="G30" s="180"/>
      <c r="H30" s="180"/>
    </row>
    <row r="31" spans="1:8" ht="34.5" customHeight="1">
      <c r="A31" s="56"/>
      <c r="B31" s="56"/>
      <c r="C31" s="57"/>
      <c r="D31" s="57"/>
      <c r="E31" s="56"/>
      <c r="F31" s="57"/>
      <c r="G31" s="57"/>
      <c r="H31" s="56"/>
    </row>
    <row r="32" spans="1:8" ht="34.5" customHeight="1">
      <c r="A32" s="56"/>
      <c r="B32" s="56"/>
      <c r="C32" s="57"/>
      <c r="D32" s="57"/>
      <c r="E32" s="56"/>
      <c r="F32" s="57"/>
      <c r="G32" s="57"/>
      <c r="H32" s="56"/>
    </row>
    <row r="33" spans="1:8" ht="34.5" customHeight="1">
      <c r="A33" s="56"/>
      <c r="B33" s="56"/>
      <c r="C33" s="57"/>
      <c r="D33" s="57"/>
      <c r="E33" s="56"/>
      <c r="F33" s="57"/>
      <c r="G33" s="57"/>
      <c r="H33" s="56"/>
    </row>
    <row r="34" spans="1:8" ht="34.5" customHeight="1">
      <c r="A34" s="56"/>
      <c r="B34" s="56"/>
      <c r="C34" s="57"/>
      <c r="D34" s="57"/>
      <c r="E34" s="56"/>
      <c r="F34" s="57"/>
      <c r="G34" s="57"/>
      <c r="H34" s="56"/>
    </row>
    <row r="35" spans="1:8" ht="34.5" customHeight="1">
      <c r="A35" s="56"/>
      <c r="B35" s="56"/>
      <c r="C35" s="57"/>
      <c r="D35" s="57"/>
      <c r="E35" s="56"/>
      <c r="F35" s="57"/>
      <c r="G35" s="57"/>
      <c r="H35" s="56"/>
    </row>
    <row r="36" spans="1:8" ht="34.5" customHeight="1">
      <c r="A36" s="56"/>
      <c r="B36" s="56"/>
      <c r="C36" s="57"/>
      <c r="D36" s="57"/>
      <c r="E36" s="56"/>
      <c r="F36" s="57"/>
      <c r="G36" s="57"/>
      <c r="H36" s="56"/>
    </row>
    <row r="37" spans="1:8" ht="34.5" customHeight="1">
      <c r="A37" s="56"/>
      <c r="B37" s="56"/>
      <c r="C37" s="57"/>
      <c r="D37" s="57"/>
      <c r="E37" s="56"/>
      <c r="F37" s="57"/>
      <c r="G37" s="57"/>
      <c r="H37" s="56"/>
    </row>
    <row r="38" spans="1:8" ht="34.5" customHeight="1">
      <c r="A38" s="56"/>
      <c r="B38" s="56"/>
      <c r="C38" s="57"/>
      <c r="D38" s="57"/>
      <c r="E38" s="56"/>
      <c r="F38" s="57"/>
      <c r="G38" s="57"/>
      <c r="H38" s="56"/>
    </row>
    <row r="39" spans="1:8" ht="34.5" customHeight="1">
      <c r="A39" s="56"/>
      <c r="B39" s="56"/>
      <c r="C39" s="57"/>
      <c r="D39" s="57"/>
      <c r="E39" s="56"/>
      <c r="F39" s="57"/>
      <c r="G39" s="57"/>
      <c r="H39" s="56"/>
    </row>
    <row r="40" spans="2:8" ht="34.5" customHeight="1">
      <c r="B40" s="56"/>
      <c r="C40" s="57"/>
      <c r="D40" s="57"/>
      <c r="E40" s="56"/>
      <c r="F40" s="57"/>
      <c r="G40" s="57"/>
      <c r="H40" s="56"/>
    </row>
    <row r="41" spans="2:8" ht="34.5" customHeight="1">
      <c r="B41" s="56"/>
      <c r="C41" s="57"/>
      <c r="D41" s="57"/>
      <c r="E41" s="56"/>
      <c r="F41" s="57"/>
      <c r="G41" s="57"/>
      <c r="H41" s="56"/>
    </row>
    <row r="57" ht="78" customHeight="1"/>
  </sheetData>
  <sheetProtection/>
  <mergeCells count="9">
    <mergeCell ref="F28:G28"/>
    <mergeCell ref="F29:G29"/>
    <mergeCell ref="E30:H30"/>
    <mergeCell ref="A2:H2"/>
    <mergeCell ref="A3:H3"/>
    <mergeCell ref="A4:H4"/>
    <mergeCell ref="E6:F6"/>
    <mergeCell ref="A6:A7"/>
    <mergeCell ref="G6:G7"/>
  </mergeCells>
  <printOptions/>
  <pageMargins left="1.22" right="0.18" top="0.5" bottom="0.3937007874015748" header="0.5118110236220472" footer="0.27"/>
  <pageSetup orientation="landscape" paperSize="9" scale="47" r:id="rId1"/>
  <colBreaks count="1" manualBreakCount="1">
    <brk id="8" max="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E25"/>
  <sheetViews>
    <sheetView view="pageBreakPreview" zoomScale="74" zoomScaleSheetLayoutView="74" workbookViewId="0" topLeftCell="A10">
      <selection activeCell="B15" sqref="B15"/>
    </sheetView>
  </sheetViews>
  <sheetFormatPr defaultColWidth="9.140625" defaultRowHeight="12.75"/>
  <cols>
    <col min="1" max="1" width="11.57421875" style="17" customWidth="1"/>
    <col min="2" max="2" width="130.421875" style="17" customWidth="1"/>
    <col min="3" max="3" width="20.00390625" style="17" customWidth="1"/>
    <col min="4" max="4" width="18.28125" style="176" customWidth="1"/>
    <col min="5" max="5" width="20.00390625" style="17" customWidth="1"/>
    <col min="6" max="16384" width="9.140625" style="17" customWidth="1"/>
  </cols>
  <sheetData>
    <row r="2" spans="1:5" ht="36">
      <c r="A2" s="199" t="s">
        <v>439</v>
      </c>
      <c r="B2" s="199"/>
      <c r="C2" s="199"/>
      <c r="D2" s="199"/>
      <c r="E2" s="199"/>
    </row>
    <row r="3" spans="1:5" ht="36">
      <c r="A3" s="199" t="s">
        <v>0</v>
      </c>
      <c r="B3" s="199"/>
      <c r="C3" s="199"/>
      <c r="D3" s="199"/>
      <c r="E3" s="199"/>
    </row>
    <row r="4" spans="1:5" ht="36">
      <c r="A4" s="199" t="s">
        <v>430</v>
      </c>
      <c r="B4" s="199"/>
      <c r="C4" s="199"/>
      <c r="D4" s="199"/>
      <c r="E4" s="199"/>
    </row>
    <row r="6" spans="1:5" ht="36">
      <c r="A6" s="18" t="s">
        <v>122</v>
      </c>
      <c r="B6" s="18" t="s">
        <v>123</v>
      </c>
      <c r="C6" s="18" t="s">
        <v>126</v>
      </c>
      <c r="D6" s="171" t="s">
        <v>711</v>
      </c>
      <c r="E6" s="18" t="s">
        <v>712</v>
      </c>
    </row>
    <row r="7" spans="1:5" ht="36">
      <c r="A7" s="19">
        <v>1</v>
      </c>
      <c r="B7" s="20" t="s">
        <v>424</v>
      </c>
      <c r="C7" s="21">
        <v>7500</v>
      </c>
      <c r="D7" s="177">
        <v>7500</v>
      </c>
      <c r="E7" s="21">
        <f aca="true" t="shared" si="0" ref="E7:E12">C7-D7</f>
        <v>0</v>
      </c>
    </row>
    <row r="8" spans="1:5" ht="36">
      <c r="A8" s="19">
        <v>2</v>
      </c>
      <c r="B8" s="23" t="s">
        <v>425</v>
      </c>
      <c r="C8" s="21">
        <v>13100</v>
      </c>
      <c r="D8" s="177">
        <v>13100</v>
      </c>
      <c r="E8" s="21">
        <f t="shared" si="0"/>
        <v>0</v>
      </c>
    </row>
    <row r="9" spans="1:5" ht="36">
      <c r="A9" s="19">
        <v>3</v>
      </c>
      <c r="B9" s="33" t="s">
        <v>471</v>
      </c>
      <c r="C9" s="21">
        <v>8700</v>
      </c>
      <c r="D9" s="177">
        <v>8700</v>
      </c>
      <c r="E9" s="21">
        <f t="shared" si="0"/>
        <v>0</v>
      </c>
    </row>
    <row r="10" spans="1:5" ht="36">
      <c r="A10" s="19">
        <v>4</v>
      </c>
      <c r="B10" s="33" t="s">
        <v>494</v>
      </c>
      <c r="C10" s="21">
        <v>30300</v>
      </c>
      <c r="D10" s="177">
        <v>30300</v>
      </c>
      <c r="E10" s="21">
        <f t="shared" si="0"/>
        <v>0</v>
      </c>
    </row>
    <row r="11" spans="1:5" ht="36">
      <c r="A11" s="19">
        <v>5</v>
      </c>
      <c r="B11" s="33" t="s">
        <v>512</v>
      </c>
      <c r="C11" s="21">
        <v>12600</v>
      </c>
      <c r="D11" s="177">
        <v>0</v>
      </c>
      <c r="E11" s="21">
        <f t="shared" si="0"/>
        <v>12600</v>
      </c>
    </row>
    <row r="12" spans="1:5" ht="36">
      <c r="A12" s="19">
        <v>6</v>
      </c>
      <c r="B12" s="33" t="s">
        <v>713</v>
      </c>
      <c r="C12" s="21">
        <v>39000</v>
      </c>
      <c r="D12" s="177">
        <v>25400</v>
      </c>
      <c r="E12" s="21">
        <f t="shared" si="0"/>
        <v>13600</v>
      </c>
    </row>
    <row r="13" spans="1:5" ht="36">
      <c r="A13" s="19"/>
      <c r="B13" s="23"/>
      <c r="C13" s="21"/>
      <c r="D13" s="177"/>
      <c r="E13" s="23"/>
    </row>
    <row r="14" spans="1:5" ht="36">
      <c r="A14" s="19"/>
      <c r="B14" s="23"/>
      <c r="C14" s="21"/>
      <c r="D14" s="177"/>
      <c r="E14" s="23"/>
    </row>
    <row r="15" spans="1:5" ht="36">
      <c r="A15" s="19"/>
      <c r="B15" s="23"/>
      <c r="C15" s="21"/>
      <c r="D15" s="177"/>
      <c r="E15" s="23"/>
    </row>
    <row r="16" spans="1:5" ht="36">
      <c r="A16" s="24"/>
      <c r="B16" s="23"/>
      <c r="C16" s="22"/>
      <c r="D16" s="177"/>
      <c r="E16" s="23"/>
    </row>
    <row r="17" spans="1:5" ht="36">
      <c r="A17" s="24"/>
      <c r="B17" s="23"/>
      <c r="C17" s="23"/>
      <c r="D17" s="177"/>
      <c r="E17" s="23"/>
    </row>
    <row r="18" spans="1:5" ht="36">
      <c r="A18" s="25"/>
      <c r="B18" s="26" t="s">
        <v>160</v>
      </c>
      <c r="C18" s="27">
        <f>C7+C8+C9+C10+C11+C12</f>
        <v>111200</v>
      </c>
      <c r="D18" s="27">
        <f>D7+D8+D9+D10+D11+D12</f>
        <v>85000</v>
      </c>
      <c r="E18" s="27">
        <f>E7+E8+E9+E10+E11+E12</f>
        <v>26200</v>
      </c>
    </row>
    <row r="25" ht="36">
      <c r="C25" s="29"/>
    </row>
  </sheetData>
  <sheetProtection/>
  <mergeCells count="3">
    <mergeCell ref="A2:E2"/>
    <mergeCell ref="A3:E3"/>
    <mergeCell ref="A4:E4"/>
  </mergeCells>
  <printOptions/>
  <pageMargins left="0.85" right="0.7480314960629921" top="0.3937007874015748" bottom="0.3937007874015748" header="0.39" footer="0.3937007874015748"/>
  <pageSetup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25"/>
  <sheetViews>
    <sheetView view="pageBreakPreview" zoomScale="74" zoomScaleSheetLayoutView="74" workbookViewId="0" topLeftCell="A4">
      <selection activeCell="D9" sqref="D9"/>
    </sheetView>
  </sheetViews>
  <sheetFormatPr defaultColWidth="9.140625" defaultRowHeight="12.75"/>
  <cols>
    <col min="1" max="1" width="11.57421875" style="17" customWidth="1"/>
    <col min="2" max="2" width="130.421875" style="17" customWidth="1"/>
    <col min="3" max="3" width="20.00390625" style="17" customWidth="1"/>
    <col min="4" max="4" width="18.28125" style="176" customWidth="1"/>
    <col min="5" max="5" width="20.00390625" style="17" customWidth="1"/>
    <col min="6" max="16384" width="9.140625" style="17" customWidth="1"/>
  </cols>
  <sheetData>
    <row r="2" spans="1:5" ht="36">
      <c r="A2" s="199" t="s">
        <v>284</v>
      </c>
      <c r="B2" s="199"/>
      <c r="C2" s="199"/>
      <c r="D2" s="199"/>
      <c r="E2" s="199"/>
    </row>
    <row r="3" spans="1:5" ht="36">
      <c r="A3" s="199" t="s">
        <v>0</v>
      </c>
      <c r="B3" s="199"/>
      <c r="C3" s="199"/>
      <c r="D3" s="199"/>
      <c r="E3" s="199"/>
    </row>
    <row r="4" spans="1:5" ht="36">
      <c r="A4" s="199" t="s">
        <v>121</v>
      </c>
      <c r="B4" s="199"/>
      <c r="C4" s="199"/>
      <c r="D4" s="199"/>
      <c r="E4" s="199"/>
    </row>
    <row r="6" spans="1:5" ht="36">
      <c r="A6" s="18" t="s">
        <v>122</v>
      </c>
      <c r="B6" s="18" t="s">
        <v>123</v>
      </c>
      <c r="C6" s="18" t="s">
        <v>126</v>
      </c>
      <c r="D6" s="171" t="s">
        <v>711</v>
      </c>
      <c r="E6" s="18" t="s">
        <v>712</v>
      </c>
    </row>
    <row r="7" spans="1:5" ht="36">
      <c r="A7" s="19">
        <v>1</v>
      </c>
      <c r="B7" s="23" t="s">
        <v>127</v>
      </c>
      <c r="C7" s="18">
        <v>0</v>
      </c>
      <c r="D7" s="171">
        <v>0</v>
      </c>
      <c r="E7" s="178">
        <f>C7-D7</f>
        <v>0</v>
      </c>
    </row>
    <row r="8" spans="1:5" ht="36">
      <c r="A8" s="18">
        <v>2</v>
      </c>
      <c r="B8" s="23" t="s">
        <v>294</v>
      </c>
      <c r="C8" s="31">
        <v>9700</v>
      </c>
      <c r="D8" s="171">
        <v>0</v>
      </c>
      <c r="E8" s="178">
        <f aca="true" t="shared" si="0" ref="E8:E15">C8-D8</f>
        <v>9700</v>
      </c>
    </row>
    <row r="9" spans="1:5" ht="36">
      <c r="A9" s="19">
        <v>3</v>
      </c>
      <c r="B9" s="20" t="s">
        <v>159</v>
      </c>
      <c r="C9" s="21">
        <v>7750</v>
      </c>
      <c r="D9" s="171">
        <v>2750</v>
      </c>
      <c r="E9" s="178">
        <f t="shared" si="0"/>
        <v>5000</v>
      </c>
    </row>
    <row r="10" spans="1:5" ht="36">
      <c r="A10" s="18">
        <v>4</v>
      </c>
      <c r="B10" s="23" t="s">
        <v>158</v>
      </c>
      <c r="C10" s="21">
        <v>2400</v>
      </c>
      <c r="D10" s="171">
        <v>0</v>
      </c>
      <c r="E10" s="178">
        <f t="shared" si="0"/>
        <v>2400</v>
      </c>
    </row>
    <row r="11" spans="1:5" ht="36">
      <c r="A11" s="19">
        <v>5</v>
      </c>
      <c r="B11" s="23" t="s">
        <v>31</v>
      </c>
      <c r="C11" s="21">
        <v>5750</v>
      </c>
      <c r="D11" s="171">
        <v>0</v>
      </c>
      <c r="E11" s="178">
        <f t="shared" si="0"/>
        <v>5750</v>
      </c>
    </row>
    <row r="12" spans="1:5" ht="36">
      <c r="A12" s="18">
        <v>6</v>
      </c>
      <c r="B12" s="23" t="s">
        <v>51</v>
      </c>
      <c r="C12" s="21">
        <v>13100</v>
      </c>
      <c r="D12" s="171">
        <v>13100</v>
      </c>
      <c r="E12" s="178">
        <f t="shared" si="0"/>
        <v>0</v>
      </c>
    </row>
    <row r="13" spans="1:5" ht="36">
      <c r="A13" s="19">
        <v>7</v>
      </c>
      <c r="B13" s="23" t="s">
        <v>64</v>
      </c>
      <c r="C13" s="21">
        <v>6600</v>
      </c>
      <c r="D13" s="171">
        <v>0</v>
      </c>
      <c r="E13" s="178">
        <f t="shared" si="0"/>
        <v>6600</v>
      </c>
    </row>
    <row r="14" spans="1:5" ht="36">
      <c r="A14" s="18">
        <v>8</v>
      </c>
      <c r="B14" s="23" t="s">
        <v>255</v>
      </c>
      <c r="C14" s="21">
        <v>14280</v>
      </c>
      <c r="D14" s="171">
        <v>0</v>
      </c>
      <c r="E14" s="178">
        <f t="shared" si="0"/>
        <v>14280</v>
      </c>
    </row>
    <row r="15" spans="1:5" ht="36">
      <c r="A15" s="19">
        <v>9</v>
      </c>
      <c r="B15" s="23" t="s">
        <v>262</v>
      </c>
      <c r="C15" s="21">
        <v>15750</v>
      </c>
      <c r="D15" s="171">
        <v>0</v>
      </c>
      <c r="E15" s="178">
        <f t="shared" si="0"/>
        <v>15750</v>
      </c>
    </row>
    <row r="16" spans="1:5" ht="36">
      <c r="A16" s="24"/>
      <c r="B16" s="23"/>
      <c r="C16" s="22"/>
      <c r="D16" s="177"/>
      <c r="E16" s="23"/>
    </row>
    <row r="17" spans="1:5" ht="36">
      <c r="A17" s="24"/>
      <c r="B17" s="23"/>
      <c r="C17" s="23"/>
      <c r="D17" s="177"/>
      <c r="E17" s="23"/>
    </row>
    <row r="18" spans="1:5" ht="36">
      <c r="A18" s="25"/>
      <c r="B18" s="26" t="s">
        <v>160</v>
      </c>
      <c r="C18" s="27">
        <f>SUM(C7:C17)</f>
        <v>75330</v>
      </c>
      <c r="D18" s="27">
        <f>SUM(D7:D17)</f>
        <v>15850</v>
      </c>
      <c r="E18" s="27">
        <f>SUM(E7:E17)</f>
        <v>59480</v>
      </c>
    </row>
    <row r="25" ht="36">
      <c r="C25" s="29"/>
    </row>
  </sheetData>
  <sheetProtection/>
  <mergeCells count="3">
    <mergeCell ref="A2:E2"/>
    <mergeCell ref="A3:E3"/>
    <mergeCell ref="A4:E4"/>
  </mergeCells>
  <printOptions/>
  <pageMargins left="0.85" right="0.7480314960629921" top="0.3937007874015748" bottom="0.3937007874015748" header="0.39" footer="0.3937007874015748"/>
  <pageSetup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31"/>
  <sheetViews>
    <sheetView view="pageBreakPreview" zoomScale="74" zoomScaleSheetLayoutView="74" workbookViewId="0" topLeftCell="A7">
      <selection activeCell="B15" sqref="B15"/>
    </sheetView>
  </sheetViews>
  <sheetFormatPr defaultColWidth="9.140625" defaultRowHeight="12.75"/>
  <cols>
    <col min="1" max="1" width="11.57421875" style="17" customWidth="1"/>
    <col min="2" max="2" width="130.421875" style="17" customWidth="1"/>
    <col min="3" max="3" width="20.00390625" style="17" customWidth="1"/>
    <col min="4" max="4" width="17.7109375" style="176" customWidth="1"/>
    <col min="5" max="5" width="20.00390625" style="17" customWidth="1"/>
    <col min="6" max="16384" width="9.140625" style="17" customWidth="1"/>
  </cols>
  <sheetData>
    <row r="2" spans="1:5" ht="36">
      <c r="A2" s="199" t="s">
        <v>439</v>
      </c>
      <c r="B2" s="199"/>
      <c r="C2" s="199"/>
      <c r="D2" s="199"/>
      <c r="E2" s="199"/>
    </row>
    <row r="3" spans="1:5" ht="36">
      <c r="A3" s="199" t="s">
        <v>0</v>
      </c>
      <c r="B3" s="199"/>
      <c r="C3" s="199"/>
      <c r="D3" s="199"/>
      <c r="E3" s="199"/>
    </row>
    <row r="4" spans="1:5" ht="36">
      <c r="A4" s="199" t="s">
        <v>429</v>
      </c>
      <c r="B4" s="199"/>
      <c r="C4" s="199"/>
      <c r="D4" s="199"/>
      <c r="E4" s="199"/>
    </row>
    <row r="6" spans="1:5" ht="36">
      <c r="A6" s="18" t="s">
        <v>122</v>
      </c>
      <c r="B6" s="18" t="s">
        <v>123</v>
      </c>
      <c r="C6" s="18" t="s">
        <v>126</v>
      </c>
      <c r="D6" s="171" t="s">
        <v>711</v>
      </c>
      <c r="E6" s="18" t="s">
        <v>712</v>
      </c>
    </row>
    <row r="7" spans="1:5" ht="36">
      <c r="A7" s="18">
        <v>1</v>
      </c>
      <c r="B7" s="30" t="s">
        <v>671</v>
      </c>
      <c r="C7" s="170">
        <v>6000</v>
      </c>
      <c r="D7" s="171">
        <v>0</v>
      </c>
      <c r="E7" s="31">
        <f>C7-D7</f>
        <v>6000</v>
      </c>
    </row>
    <row r="8" spans="1:5" ht="36">
      <c r="A8" s="18">
        <v>2</v>
      </c>
      <c r="B8" s="30" t="s">
        <v>426</v>
      </c>
      <c r="C8" s="31">
        <v>13100</v>
      </c>
      <c r="D8" s="171">
        <v>13100</v>
      </c>
      <c r="E8" s="31">
        <f aca="true" t="shared" si="0" ref="E8:E15">C8-D8</f>
        <v>0</v>
      </c>
    </row>
    <row r="9" spans="1:5" ht="36">
      <c r="A9" s="18">
        <v>3</v>
      </c>
      <c r="B9" s="30" t="s">
        <v>611</v>
      </c>
      <c r="C9" s="31">
        <v>15300</v>
      </c>
      <c r="D9" s="171">
        <v>15300</v>
      </c>
      <c r="E9" s="31">
        <f t="shared" si="0"/>
        <v>0</v>
      </c>
    </row>
    <row r="10" spans="1:5" ht="36">
      <c r="A10" s="18">
        <v>4</v>
      </c>
      <c r="B10" s="30" t="s">
        <v>427</v>
      </c>
      <c r="C10" s="31">
        <v>9000</v>
      </c>
      <c r="D10" s="171">
        <v>0</v>
      </c>
      <c r="E10" s="31">
        <f t="shared" si="0"/>
        <v>9000</v>
      </c>
    </row>
    <row r="11" spans="1:5" ht="36">
      <c r="A11" s="18">
        <v>5</v>
      </c>
      <c r="B11" s="30" t="s">
        <v>695</v>
      </c>
      <c r="C11" s="31">
        <v>5000</v>
      </c>
      <c r="D11" s="171">
        <v>0</v>
      </c>
      <c r="E11" s="31">
        <f t="shared" si="0"/>
        <v>5000</v>
      </c>
    </row>
    <row r="12" spans="1:5" ht="36">
      <c r="A12" s="18">
        <v>6</v>
      </c>
      <c r="B12" s="30" t="s">
        <v>612</v>
      </c>
      <c r="C12" s="31">
        <v>10750</v>
      </c>
      <c r="D12" s="171">
        <v>0</v>
      </c>
      <c r="E12" s="31">
        <f t="shared" si="0"/>
        <v>10750</v>
      </c>
    </row>
    <row r="13" spans="1:5" ht="36">
      <c r="A13" s="18">
        <v>7</v>
      </c>
      <c r="B13" s="33" t="s">
        <v>428</v>
      </c>
      <c r="C13" s="31">
        <v>10000</v>
      </c>
      <c r="D13" s="171">
        <v>0</v>
      </c>
      <c r="E13" s="31">
        <f t="shared" si="0"/>
        <v>10000</v>
      </c>
    </row>
    <row r="14" spans="1:5" ht="36">
      <c r="A14" s="18">
        <v>8</v>
      </c>
      <c r="B14" s="30" t="s">
        <v>672</v>
      </c>
      <c r="C14" s="31">
        <v>9500</v>
      </c>
      <c r="D14" s="171">
        <v>0</v>
      </c>
      <c r="E14" s="31">
        <f t="shared" si="0"/>
        <v>9500</v>
      </c>
    </row>
    <row r="15" spans="1:5" ht="36">
      <c r="A15" s="18">
        <v>9</v>
      </c>
      <c r="B15" s="33" t="s">
        <v>463</v>
      </c>
      <c r="C15" s="31">
        <v>20800</v>
      </c>
      <c r="D15" s="171">
        <v>20800</v>
      </c>
      <c r="E15" s="31">
        <f t="shared" si="0"/>
        <v>0</v>
      </c>
    </row>
    <row r="16" spans="1:5" ht="36">
      <c r="A16" s="18"/>
      <c r="B16" s="30"/>
      <c r="C16" s="31"/>
      <c r="D16" s="171"/>
      <c r="E16" s="33"/>
    </row>
    <row r="17" spans="1:5" ht="36">
      <c r="A17" s="18"/>
      <c r="B17" s="33"/>
      <c r="C17" s="31"/>
      <c r="D17" s="171"/>
      <c r="E17" s="33"/>
    </row>
    <row r="18" spans="1:5" ht="36">
      <c r="A18" s="19"/>
      <c r="B18" s="24"/>
      <c r="C18" s="34"/>
      <c r="D18" s="172"/>
      <c r="E18" s="24"/>
    </row>
    <row r="19" spans="1:5" ht="36">
      <c r="A19" s="36"/>
      <c r="B19" s="26" t="s">
        <v>160</v>
      </c>
      <c r="C19" s="27">
        <f>C7+C8+C9+C10+C11+C12+C13+C14+C15</f>
        <v>99450</v>
      </c>
      <c r="D19" s="27">
        <f>D7+D8+D9+D10+D11+D12+D13+D14+D15</f>
        <v>49200</v>
      </c>
      <c r="E19" s="27">
        <f>E7+E8+E9+E10+E11+E12+E13+E14+E15</f>
        <v>50250</v>
      </c>
    </row>
    <row r="20" spans="1:5" ht="36">
      <c r="A20" s="37"/>
      <c r="B20" s="38"/>
      <c r="C20" s="39"/>
      <c r="D20" s="174"/>
      <c r="E20" s="38"/>
    </row>
    <row r="21" spans="1:5" ht="36">
      <c r="A21" s="40"/>
      <c r="B21" s="41"/>
      <c r="C21" s="42"/>
      <c r="D21" s="175"/>
      <c r="E21" s="41"/>
    </row>
    <row r="22" spans="1:5" ht="36">
      <c r="A22" s="41"/>
      <c r="B22" s="41"/>
      <c r="C22" s="40"/>
      <c r="D22" s="175"/>
      <c r="E22" s="41"/>
    </row>
    <row r="23" spans="1:5" ht="36">
      <c r="A23" s="41"/>
      <c r="B23" s="41"/>
      <c r="C23" s="41"/>
      <c r="D23" s="175"/>
      <c r="E23" s="41"/>
    </row>
    <row r="24" spans="1:5" ht="36">
      <c r="A24" s="41"/>
      <c r="B24" s="43"/>
      <c r="C24" s="44"/>
      <c r="D24" s="175"/>
      <c r="E24" s="41"/>
    </row>
    <row r="31" ht="36">
      <c r="C31" s="29"/>
    </row>
  </sheetData>
  <sheetProtection/>
  <mergeCells count="3">
    <mergeCell ref="A2:E2"/>
    <mergeCell ref="A3:E3"/>
    <mergeCell ref="A4:E4"/>
  </mergeCells>
  <printOptions/>
  <pageMargins left="0.85" right="0.7480314960629921" top="0.3937007874015748" bottom="0.3937007874015748" header="0.39" footer="0.3937007874015748"/>
  <pageSetup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31"/>
  <sheetViews>
    <sheetView view="pageBreakPreview" zoomScale="74" zoomScaleSheetLayoutView="74" workbookViewId="0" topLeftCell="A7">
      <selection activeCell="D15" sqref="D15"/>
    </sheetView>
  </sheetViews>
  <sheetFormatPr defaultColWidth="9.140625" defaultRowHeight="12.75"/>
  <cols>
    <col min="1" max="1" width="11.57421875" style="17" customWidth="1"/>
    <col min="2" max="2" width="130.421875" style="17" customWidth="1"/>
    <col min="3" max="3" width="20.00390625" style="17" customWidth="1"/>
    <col min="4" max="4" width="17.7109375" style="176" customWidth="1"/>
    <col min="5" max="5" width="20.00390625" style="17" customWidth="1"/>
    <col min="6" max="16384" width="9.140625" style="17" customWidth="1"/>
  </cols>
  <sheetData>
    <row r="2" spans="1:5" ht="36">
      <c r="A2" s="199" t="s">
        <v>439</v>
      </c>
      <c r="B2" s="199"/>
      <c r="C2" s="199"/>
      <c r="D2" s="199"/>
      <c r="E2" s="199"/>
    </row>
    <row r="3" spans="1:5" ht="36">
      <c r="A3" s="199" t="s">
        <v>0</v>
      </c>
      <c r="B3" s="199"/>
      <c r="C3" s="199"/>
      <c r="D3" s="199"/>
      <c r="E3" s="199"/>
    </row>
    <row r="4" spans="1:5" ht="36">
      <c r="A4" s="199" t="s">
        <v>429</v>
      </c>
      <c r="B4" s="199"/>
      <c r="C4" s="199"/>
      <c r="D4" s="199"/>
      <c r="E4" s="199"/>
    </row>
    <row r="6" spans="1:5" ht="36">
      <c r="A6" s="18" t="s">
        <v>122</v>
      </c>
      <c r="B6" s="18" t="s">
        <v>123</v>
      </c>
      <c r="C6" s="18" t="s">
        <v>126</v>
      </c>
      <c r="D6" s="171" t="s">
        <v>711</v>
      </c>
      <c r="E6" s="18" t="s">
        <v>712</v>
      </c>
    </row>
    <row r="7" spans="1:5" ht="36">
      <c r="A7" s="18">
        <v>1</v>
      </c>
      <c r="B7" s="30" t="s">
        <v>671</v>
      </c>
      <c r="C7" s="170">
        <v>6000</v>
      </c>
      <c r="D7" s="171">
        <v>6000</v>
      </c>
      <c r="E7" s="31">
        <f>C7-D7</f>
        <v>0</v>
      </c>
    </row>
    <row r="8" spans="1:5" ht="36">
      <c r="A8" s="18">
        <v>2</v>
      </c>
      <c r="B8" s="30" t="s">
        <v>426</v>
      </c>
      <c r="C8" s="31">
        <v>13100</v>
      </c>
      <c r="D8" s="171">
        <v>13100</v>
      </c>
      <c r="E8" s="31">
        <f aca="true" t="shared" si="0" ref="E8:E15">C8-D8</f>
        <v>0</v>
      </c>
    </row>
    <row r="9" spans="1:5" ht="36">
      <c r="A9" s="18">
        <v>3</v>
      </c>
      <c r="B9" s="30" t="s">
        <v>611</v>
      </c>
      <c r="C9" s="31">
        <v>15300</v>
      </c>
      <c r="D9" s="171">
        <v>15300</v>
      </c>
      <c r="E9" s="31">
        <f t="shared" si="0"/>
        <v>0</v>
      </c>
    </row>
    <row r="10" spans="1:5" ht="36">
      <c r="A10" s="18">
        <v>4</v>
      </c>
      <c r="B10" s="30" t="s">
        <v>427</v>
      </c>
      <c r="C10" s="31">
        <v>9000</v>
      </c>
      <c r="D10" s="171">
        <v>9000</v>
      </c>
      <c r="E10" s="31">
        <f t="shared" si="0"/>
        <v>0</v>
      </c>
    </row>
    <row r="11" spans="1:5" ht="36">
      <c r="A11" s="18">
        <v>5</v>
      </c>
      <c r="B11" s="30" t="s">
        <v>695</v>
      </c>
      <c r="C11" s="31">
        <v>5000</v>
      </c>
      <c r="D11" s="171">
        <v>5000</v>
      </c>
      <c r="E11" s="31">
        <f t="shared" si="0"/>
        <v>0</v>
      </c>
    </row>
    <row r="12" spans="1:5" ht="36">
      <c r="A12" s="18">
        <v>6</v>
      </c>
      <c r="B12" s="30" t="s">
        <v>612</v>
      </c>
      <c r="C12" s="31">
        <v>10750</v>
      </c>
      <c r="D12" s="171">
        <v>10750</v>
      </c>
      <c r="E12" s="31">
        <f t="shared" si="0"/>
        <v>0</v>
      </c>
    </row>
    <row r="13" spans="1:5" ht="36">
      <c r="A13" s="18">
        <v>7</v>
      </c>
      <c r="B13" s="33" t="s">
        <v>428</v>
      </c>
      <c r="C13" s="31">
        <v>10000</v>
      </c>
      <c r="D13" s="171">
        <v>10000</v>
      </c>
      <c r="E13" s="31">
        <f t="shared" si="0"/>
        <v>0</v>
      </c>
    </row>
    <row r="14" spans="1:5" ht="36">
      <c r="A14" s="18">
        <v>8</v>
      </c>
      <c r="B14" s="30" t="s">
        <v>672</v>
      </c>
      <c r="C14" s="31">
        <v>9500</v>
      </c>
      <c r="D14" s="171">
        <v>9500</v>
      </c>
      <c r="E14" s="31">
        <f t="shared" si="0"/>
        <v>0</v>
      </c>
    </row>
    <row r="15" spans="1:5" ht="36">
      <c r="A15" s="18">
        <v>9</v>
      </c>
      <c r="B15" s="33" t="s">
        <v>463</v>
      </c>
      <c r="C15" s="31">
        <v>20800</v>
      </c>
      <c r="D15" s="171">
        <v>20800</v>
      </c>
      <c r="E15" s="31">
        <f t="shared" si="0"/>
        <v>0</v>
      </c>
    </row>
    <row r="16" spans="1:5" ht="36">
      <c r="A16" s="18"/>
      <c r="B16" s="30"/>
      <c r="C16" s="31"/>
      <c r="D16" s="171"/>
      <c r="E16" s="33"/>
    </row>
    <row r="17" spans="1:5" ht="36">
      <c r="A17" s="18"/>
      <c r="B17" s="33"/>
      <c r="C17" s="31"/>
      <c r="D17" s="171"/>
      <c r="E17" s="33"/>
    </row>
    <row r="18" spans="1:5" ht="36">
      <c r="A18" s="19"/>
      <c r="B18" s="24"/>
      <c r="C18" s="34"/>
      <c r="D18" s="172"/>
      <c r="E18" s="24"/>
    </row>
    <row r="19" spans="1:5" ht="36">
      <c r="A19" s="36"/>
      <c r="B19" s="26" t="s">
        <v>160</v>
      </c>
      <c r="C19" s="27">
        <f>C7+C8+C9+C10+C11+C12+C13+C14+C15</f>
        <v>99450</v>
      </c>
      <c r="D19" s="27">
        <f>D7+D8+D9+D10+D11+D12+D13+D14+D15</f>
        <v>99450</v>
      </c>
      <c r="E19" s="27">
        <f>E7+E8+E9+E10+E11+E12+E13+E14+E15</f>
        <v>0</v>
      </c>
    </row>
    <row r="20" spans="1:5" ht="36">
      <c r="A20" s="37"/>
      <c r="B20" s="38"/>
      <c r="C20" s="39"/>
      <c r="D20" s="174"/>
      <c r="E20" s="38"/>
    </row>
    <row r="21" spans="1:5" ht="36">
      <c r="A21" s="40"/>
      <c r="B21" s="41"/>
      <c r="C21" s="42"/>
      <c r="D21" s="175"/>
      <c r="E21" s="41"/>
    </row>
    <row r="22" spans="1:5" ht="36">
      <c r="A22" s="41"/>
      <c r="B22" s="41"/>
      <c r="C22" s="40"/>
      <c r="D22" s="175"/>
      <c r="E22" s="41"/>
    </row>
    <row r="23" spans="1:5" ht="36">
      <c r="A23" s="41"/>
      <c r="B23" s="41"/>
      <c r="C23" s="41"/>
      <c r="D23" s="175"/>
      <c r="E23" s="41"/>
    </row>
    <row r="24" spans="1:5" ht="36">
      <c r="A24" s="41"/>
      <c r="B24" s="43"/>
      <c r="C24" s="44"/>
      <c r="D24" s="175"/>
      <c r="E24" s="41"/>
    </row>
    <row r="31" ht="36">
      <c r="C31" s="29"/>
    </row>
  </sheetData>
  <sheetProtection/>
  <mergeCells count="3">
    <mergeCell ref="A2:E2"/>
    <mergeCell ref="A3:E3"/>
    <mergeCell ref="A4:E4"/>
  </mergeCells>
  <printOptions/>
  <pageMargins left="0.85" right="0.7480314960629921" top="0.3937007874015748" bottom="0.3937007874015748" header="0.39" footer="0.3937007874015748"/>
  <pageSetup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24"/>
  <sheetViews>
    <sheetView view="pageBreakPreview" zoomScale="74" zoomScaleSheetLayoutView="74" workbookViewId="0" topLeftCell="A1">
      <selection activeCell="E13" sqref="E13"/>
    </sheetView>
  </sheetViews>
  <sheetFormatPr defaultColWidth="9.140625" defaultRowHeight="12.75"/>
  <cols>
    <col min="1" max="1" width="11.57421875" style="17" customWidth="1"/>
    <col min="2" max="2" width="130.421875" style="17" customWidth="1"/>
    <col min="3" max="3" width="20.00390625" style="17" customWidth="1"/>
    <col min="4" max="4" width="18.28125" style="176" customWidth="1"/>
    <col min="5" max="5" width="20.00390625" style="17" customWidth="1"/>
    <col min="6" max="16384" width="9.140625" style="17" customWidth="1"/>
  </cols>
  <sheetData>
    <row r="2" spans="1:5" ht="36">
      <c r="A2" s="199" t="s">
        <v>284</v>
      </c>
      <c r="B2" s="199"/>
      <c r="C2" s="199"/>
      <c r="D2" s="199"/>
      <c r="E2" s="199"/>
    </row>
    <row r="3" spans="1:5" ht="36">
      <c r="A3" s="199" t="s">
        <v>0</v>
      </c>
      <c r="B3" s="199"/>
      <c r="C3" s="199"/>
      <c r="D3" s="199"/>
      <c r="E3" s="199"/>
    </row>
    <row r="4" spans="1:5" ht="36">
      <c r="A4" s="199" t="s">
        <v>161</v>
      </c>
      <c r="B4" s="199"/>
      <c r="C4" s="199"/>
      <c r="D4" s="199"/>
      <c r="E4" s="199"/>
    </row>
    <row r="6" spans="1:5" ht="36">
      <c r="A6" s="18" t="s">
        <v>122</v>
      </c>
      <c r="B6" s="18" t="s">
        <v>123</v>
      </c>
      <c r="C6" s="18" t="s">
        <v>126</v>
      </c>
      <c r="D6" s="171" t="s">
        <v>711</v>
      </c>
      <c r="E6" s="18" t="s">
        <v>124</v>
      </c>
    </row>
    <row r="7" spans="1:5" ht="36">
      <c r="A7" s="18">
        <v>1</v>
      </c>
      <c r="B7" s="30" t="s">
        <v>72</v>
      </c>
      <c r="C7" s="31">
        <v>7000</v>
      </c>
      <c r="D7" s="171">
        <v>0</v>
      </c>
      <c r="E7" s="31">
        <f>C7-D7</f>
        <v>7000</v>
      </c>
    </row>
    <row r="8" spans="1:5" ht="36">
      <c r="A8" s="18">
        <v>2</v>
      </c>
      <c r="B8" s="33" t="s">
        <v>73</v>
      </c>
      <c r="C8" s="31">
        <v>54600</v>
      </c>
      <c r="D8" s="171">
        <v>12600</v>
      </c>
      <c r="E8" s="31">
        <f>C8-D8</f>
        <v>42000</v>
      </c>
    </row>
    <row r="9" spans="1:5" ht="36">
      <c r="A9" s="18">
        <v>3</v>
      </c>
      <c r="B9" s="33" t="s">
        <v>283</v>
      </c>
      <c r="C9" s="31">
        <v>56200</v>
      </c>
      <c r="D9" s="171">
        <v>0</v>
      </c>
      <c r="E9" s="31">
        <f>C9-D9</f>
        <v>56200</v>
      </c>
    </row>
    <row r="10" spans="1:5" ht="36">
      <c r="A10" s="18"/>
      <c r="B10" s="33"/>
      <c r="C10" s="31"/>
      <c r="D10" s="171"/>
      <c r="E10" s="33"/>
    </row>
    <row r="11" spans="1:5" ht="36">
      <c r="A11" s="19"/>
      <c r="B11" s="24"/>
      <c r="C11" s="34"/>
      <c r="D11" s="172"/>
      <c r="E11" s="24"/>
    </row>
    <row r="12" spans="1:5" ht="36">
      <c r="A12" s="36"/>
      <c r="B12" s="26" t="s">
        <v>160</v>
      </c>
      <c r="C12" s="27">
        <f>C7+C8+C9</f>
        <v>117800</v>
      </c>
      <c r="D12" s="27">
        <f>D7+D8+D9</f>
        <v>12600</v>
      </c>
      <c r="E12" s="27">
        <f>E7+E8+E9</f>
        <v>105200</v>
      </c>
    </row>
    <row r="13" spans="1:5" ht="36">
      <c r="A13" s="37"/>
      <c r="B13" s="38"/>
      <c r="C13" s="39"/>
      <c r="D13" s="174"/>
      <c r="E13" s="38"/>
    </row>
    <row r="14" spans="1:5" ht="36">
      <c r="A14" s="40"/>
      <c r="B14" s="41"/>
      <c r="C14" s="42"/>
      <c r="D14" s="175"/>
      <c r="E14" s="41"/>
    </row>
    <row r="15" spans="1:5" ht="36">
      <c r="A15" s="41"/>
      <c r="B15" s="41"/>
      <c r="C15" s="40"/>
      <c r="D15" s="175"/>
      <c r="E15" s="41"/>
    </row>
    <row r="16" spans="1:5" ht="36">
      <c r="A16" s="41"/>
      <c r="B16" s="41"/>
      <c r="C16" s="41"/>
      <c r="D16" s="175"/>
      <c r="E16" s="41"/>
    </row>
    <row r="17" spans="1:5" ht="36">
      <c r="A17" s="41"/>
      <c r="B17" s="43"/>
      <c r="C17" s="44"/>
      <c r="D17" s="175"/>
      <c r="E17" s="41"/>
    </row>
    <row r="24" ht="36">
      <c r="C24" s="29"/>
    </row>
  </sheetData>
  <sheetProtection/>
  <mergeCells count="3">
    <mergeCell ref="A2:E2"/>
    <mergeCell ref="A3:E3"/>
    <mergeCell ref="A4:E4"/>
  </mergeCells>
  <printOptions/>
  <pageMargins left="0.85" right="0.7480314960629921" top="0.3937007874015748" bottom="0.3937007874015748" header="0.39" footer="0.3937007874015748"/>
  <pageSetup orientation="landscape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9"/>
  <sheetViews>
    <sheetView view="pageBreakPreview" zoomScale="74" zoomScaleSheetLayoutView="74" workbookViewId="0" topLeftCell="A4">
      <selection activeCell="D8" sqref="D8"/>
    </sheetView>
  </sheetViews>
  <sheetFormatPr defaultColWidth="9.140625" defaultRowHeight="12.75"/>
  <cols>
    <col min="1" max="1" width="11.57421875" style="17" customWidth="1"/>
    <col min="2" max="2" width="130.421875" style="17" customWidth="1"/>
    <col min="3" max="3" width="20.00390625" style="17" customWidth="1"/>
    <col min="4" max="4" width="18.28125" style="176" customWidth="1"/>
    <col min="5" max="5" width="20.00390625" style="17" customWidth="1"/>
    <col min="6" max="16384" width="9.140625" style="17" customWidth="1"/>
  </cols>
  <sheetData>
    <row r="2" spans="1:5" ht="36">
      <c r="A2" s="199" t="s">
        <v>439</v>
      </c>
      <c r="B2" s="199"/>
      <c r="C2" s="199"/>
      <c r="D2" s="199"/>
      <c r="E2" s="199"/>
    </row>
    <row r="3" spans="1:5" ht="36">
      <c r="A3" s="199" t="s">
        <v>0</v>
      </c>
      <c r="B3" s="199"/>
      <c r="C3" s="199"/>
      <c r="D3" s="199"/>
      <c r="E3" s="199"/>
    </row>
    <row r="4" spans="1:5" ht="36">
      <c r="A4" s="199" t="s">
        <v>431</v>
      </c>
      <c r="B4" s="199"/>
      <c r="C4" s="199"/>
      <c r="D4" s="199"/>
      <c r="E4" s="199"/>
    </row>
    <row r="6" spans="1:5" ht="36">
      <c r="A6" s="18" t="s">
        <v>122</v>
      </c>
      <c r="B6" s="18" t="s">
        <v>123</v>
      </c>
      <c r="C6" s="18" t="s">
        <v>126</v>
      </c>
      <c r="D6" s="171" t="s">
        <v>711</v>
      </c>
      <c r="E6" s="18" t="s">
        <v>712</v>
      </c>
    </row>
    <row r="7" spans="1:5" ht="36">
      <c r="A7" s="18">
        <v>1</v>
      </c>
      <c r="B7" s="20" t="s">
        <v>613</v>
      </c>
      <c r="C7" s="21">
        <v>2750</v>
      </c>
      <c r="D7" s="171">
        <v>2750</v>
      </c>
      <c r="E7" s="31">
        <f>C7-D7</f>
        <v>0</v>
      </c>
    </row>
    <row r="8" spans="1:5" ht="36">
      <c r="A8" s="18">
        <v>2</v>
      </c>
      <c r="B8" s="30" t="s">
        <v>432</v>
      </c>
      <c r="C8" s="31">
        <v>12880</v>
      </c>
      <c r="D8" s="171">
        <v>0</v>
      </c>
      <c r="E8" s="31">
        <f>C8-D8</f>
        <v>12880</v>
      </c>
    </row>
    <row r="9" spans="1:5" ht="36">
      <c r="A9" s="18">
        <v>3</v>
      </c>
      <c r="B9" s="23" t="s">
        <v>64</v>
      </c>
      <c r="C9" s="21">
        <v>7500</v>
      </c>
      <c r="D9" s="171">
        <v>0</v>
      </c>
      <c r="E9" s="31">
        <f>C9-D9</f>
        <v>7500</v>
      </c>
    </row>
    <row r="10" spans="1:5" ht="36">
      <c r="A10" s="18">
        <v>4</v>
      </c>
      <c r="B10" s="23" t="s">
        <v>591</v>
      </c>
      <c r="C10" s="21">
        <v>7000</v>
      </c>
      <c r="D10" s="171">
        <v>7000</v>
      </c>
      <c r="E10" s="31">
        <f>C10-D10</f>
        <v>0</v>
      </c>
    </row>
    <row r="11" spans="1:5" ht="36">
      <c r="A11" s="18">
        <v>5</v>
      </c>
      <c r="B11" s="13" t="s">
        <v>643</v>
      </c>
      <c r="C11" s="31">
        <v>15000</v>
      </c>
      <c r="D11" s="171">
        <v>15000</v>
      </c>
      <c r="E11" s="31">
        <f>C11-D11</f>
        <v>0</v>
      </c>
    </row>
    <row r="12" spans="1:5" ht="36">
      <c r="A12" s="18"/>
      <c r="B12" s="13"/>
      <c r="C12" s="31"/>
      <c r="D12" s="171"/>
      <c r="E12" s="33"/>
    </row>
    <row r="13" spans="1:5" ht="36">
      <c r="A13" s="18"/>
      <c r="B13" s="33"/>
      <c r="C13" s="31"/>
      <c r="D13" s="171"/>
      <c r="E13" s="33"/>
    </row>
    <row r="14" spans="1:5" ht="36">
      <c r="A14" s="24"/>
      <c r="B14" s="24"/>
      <c r="C14" s="24"/>
      <c r="D14" s="172"/>
      <c r="E14" s="24"/>
    </row>
    <row r="15" spans="1:5" ht="36">
      <c r="A15" s="25"/>
      <c r="B15" s="26" t="s">
        <v>118</v>
      </c>
      <c r="C15" s="27">
        <f>C7+C8+C9+C10+C11</f>
        <v>45130</v>
      </c>
      <c r="D15" s="27">
        <f>D7+D8+D9+D10+D11</f>
        <v>24750</v>
      </c>
      <c r="E15" s="27">
        <f>E7+E8+E9+E10+E11</f>
        <v>20380</v>
      </c>
    </row>
    <row r="19" ht="36">
      <c r="C19" s="29"/>
    </row>
  </sheetData>
  <sheetProtection/>
  <mergeCells count="3">
    <mergeCell ref="A2:E2"/>
    <mergeCell ref="A3:E3"/>
    <mergeCell ref="A4:E4"/>
  </mergeCells>
  <printOptions/>
  <pageMargins left="0.85" right="0.7480314960629921" top="0.3937007874015748" bottom="0.3937007874015748" header="0.39" footer="0.3937007874015748"/>
  <pageSetup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9"/>
  <sheetViews>
    <sheetView view="pageBreakPreview" zoomScale="74" zoomScaleSheetLayoutView="74" workbookViewId="0" topLeftCell="A10">
      <selection activeCell="D9" sqref="D9"/>
    </sheetView>
  </sheetViews>
  <sheetFormatPr defaultColWidth="9.140625" defaultRowHeight="12.75"/>
  <cols>
    <col min="1" max="1" width="11.57421875" style="17" customWidth="1"/>
    <col min="2" max="2" width="130.421875" style="17" customWidth="1"/>
    <col min="3" max="3" width="20.00390625" style="17" customWidth="1"/>
    <col min="4" max="4" width="18.28125" style="176" customWidth="1"/>
    <col min="5" max="5" width="20.00390625" style="17" customWidth="1"/>
    <col min="6" max="16384" width="9.140625" style="17" customWidth="1"/>
  </cols>
  <sheetData>
    <row r="2" spans="1:5" ht="36">
      <c r="A2" s="199" t="s">
        <v>439</v>
      </c>
      <c r="B2" s="199"/>
      <c r="C2" s="199"/>
      <c r="D2" s="199"/>
      <c r="E2" s="199"/>
    </row>
    <row r="3" spans="1:5" ht="36">
      <c r="A3" s="199" t="s">
        <v>0</v>
      </c>
      <c r="B3" s="199"/>
      <c r="C3" s="199"/>
      <c r="D3" s="199"/>
      <c r="E3" s="199"/>
    </row>
    <row r="4" spans="1:5" ht="36">
      <c r="A4" s="199" t="s">
        <v>431</v>
      </c>
      <c r="B4" s="199"/>
      <c r="C4" s="199"/>
      <c r="D4" s="199"/>
      <c r="E4" s="199"/>
    </row>
    <row r="6" spans="1:5" ht="36">
      <c r="A6" s="18" t="s">
        <v>122</v>
      </c>
      <c r="B6" s="18" t="s">
        <v>123</v>
      </c>
      <c r="C6" s="18" t="s">
        <v>126</v>
      </c>
      <c r="D6" s="171" t="s">
        <v>711</v>
      </c>
      <c r="E6" s="18" t="s">
        <v>712</v>
      </c>
    </row>
    <row r="7" spans="1:5" ht="36">
      <c r="A7" s="18">
        <v>1</v>
      </c>
      <c r="B7" s="20" t="s">
        <v>613</v>
      </c>
      <c r="C7" s="21">
        <v>2750</v>
      </c>
      <c r="D7" s="171">
        <v>2750</v>
      </c>
      <c r="E7" s="31">
        <f>C7-D7</f>
        <v>0</v>
      </c>
    </row>
    <row r="8" spans="1:5" ht="36">
      <c r="A8" s="18">
        <v>2</v>
      </c>
      <c r="B8" s="30" t="s">
        <v>432</v>
      </c>
      <c r="C8" s="31">
        <v>12880</v>
      </c>
      <c r="D8" s="171">
        <v>12880</v>
      </c>
      <c r="E8" s="31">
        <f>C8-D8</f>
        <v>0</v>
      </c>
    </row>
    <row r="9" spans="1:5" ht="36">
      <c r="A9" s="18">
        <v>3</v>
      </c>
      <c r="B9" s="23" t="s">
        <v>64</v>
      </c>
      <c r="C9" s="21">
        <v>7500</v>
      </c>
      <c r="D9" s="171">
        <v>0</v>
      </c>
      <c r="E9" s="31">
        <f>C9-D9</f>
        <v>7500</v>
      </c>
    </row>
    <row r="10" spans="1:5" ht="36">
      <c r="A10" s="18">
        <v>4</v>
      </c>
      <c r="B10" s="23" t="s">
        <v>591</v>
      </c>
      <c r="C10" s="21">
        <v>7000</v>
      </c>
      <c r="D10" s="171">
        <v>7000</v>
      </c>
      <c r="E10" s="31">
        <f>C10-D10</f>
        <v>0</v>
      </c>
    </row>
    <row r="11" spans="1:5" ht="36">
      <c r="A11" s="18">
        <v>5</v>
      </c>
      <c r="B11" s="13" t="s">
        <v>643</v>
      </c>
      <c r="C11" s="31">
        <v>15000</v>
      </c>
      <c r="D11" s="171">
        <v>15000</v>
      </c>
      <c r="E11" s="31">
        <f>C11-D11</f>
        <v>0</v>
      </c>
    </row>
    <row r="12" spans="1:5" ht="36">
      <c r="A12" s="18"/>
      <c r="B12" s="13"/>
      <c r="C12" s="31"/>
      <c r="D12" s="171"/>
      <c r="E12" s="33"/>
    </row>
    <row r="13" spans="1:5" ht="36">
      <c r="A13" s="18"/>
      <c r="B13" s="33"/>
      <c r="C13" s="31"/>
      <c r="D13" s="171"/>
      <c r="E13" s="33"/>
    </row>
    <row r="14" spans="1:5" ht="36">
      <c r="A14" s="24"/>
      <c r="B14" s="24"/>
      <c r="C14" s="24"/>
      <c r="D14" s="172"/>
      <c r="E14" s="24"/>
    </row>
    <row r="15" spans="1:5" ht="36">
      <c r="A15" s="25"/>
      <c r="B15" s="26" t="s">
        <v>118</v>
      </c>
      <c r="C15" s="27">
        <f>C7+C8+C9+C10+C11</f>
        <v>45130</v>
      </c>
      <c r="D15" s="27">
        <f>D7+D8+D9+D10+D11</f>
        <v>37630</v>
      </c>
      <c r="E15" s="27">
        <f>E7+E8+E9+E10+E11</f>
        <v>7500</v>
      </c>
    </row>
    <row r="19" ht="36">
      <c r="C19" s="29"/>
    </row>
  </sheetData>
  <sheetProtection/>
  <mergeCells count="3">
    <mergeCell ref="A2:E2"/>
    <mergeCell ref="A3:E3"/>
    <mergeCell ref="A4:E4"/>
  </mergeCells>
  <printOptions/>
  <pageMargins left="0.85" right="0.7480314960629921" top="0.3937007874015748" bottom="0.3937007874015748" header="0.39" footer="0.3937007874015748"/>
  <pageSetup orientation="landscape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26"/>
  <sheetViews>
    <sheetView view="pageBreakPreview" zoomScale="74" zoomScaleSheetLayoutView="74" workbookViewId="0" topLeftCell="A7">
      <selection activeCell="D13" sqref="D13"/>
    </sheetView>
  </sheetViews>
  <sheetFormatPr defaultColWidth="9.140625" defaultRowHeight="12.75"/>
  <cols>
    <col min="1" max="1" width="11.57421875" style="17" customWidth="1"/>
    <col min="2" max="2" width="127.7109375" style="17" customWidth="1"/>
    <col min="3" max="3" width="20.00390625" style="17" customWidth="1"/>
    <col min="4" max="4" width="19.8515625" style="176" customWidth="1"/>
    <col min="5" max="5" width="20.00390625" style="17" customWidth="1"/>
    <col min="6" max="16384" width="9.140625" style="17" customWidth="1"/>
  </cols>
  <sheetData>
    <row r="2" spans="1:5" ht="36">
      <c r="A2" s="199" t="s">
        <v>439</v>
      </c>
      <c r="B2" s="199"/>
      <c r="C2" s="199"/>
      <c r="D2" s="199"/>
      <c r="E2" s="199"/>
    </row>
    <row r="3" spans="1:5" ht="36">
      <c r="A3" s="199" t="s">
        <v>0</v>
      </c>
      <c r="B3" s="199"/>
      <c r="C3" s="199"/>
      <c r="D3" s="199"/>
      <c r="E3" s="199"/>
    </row>
    <row r="4" spans="1:5" ht="36">
      <c r="A4" s="199" t="s">
        <v>162</v>
      </c>
      <c r="B4" s="199"/>
      <c r="C4" s="199"/>
      <c r="D4" s="199"/>
      <c r="E4" s="199"/>
    </row>
    <row r="6" spans="1:5" ht="36">
      <c r="A6" s="18" t="s">
        <v>122</v>
      </c>
      <c r="B6" s="18" t="s">
        <v>123</v>
      </c>
      <c r="C6" s="18" t="s">
        <v>126</v>
      </c>
      <c r="D6" s="171" t="s">
        <v>711</v>
      </c>
      <c r="E6" s="18" t="s">
        <v>712</v>
      </c>
    </row>
    <row r="7" spans="1:5" ht="36">
      <c r="A7" s="18">
        <v>1</v>
      </c>
      <c r="B7" s="30" t="s">
        <v>434</v>
      </c>
      <c r="C7" s="31">
        <v>16800</v>
      </c>
      <c r="D7" s="171">
        <v>14790</v>
      </c>
      <c r="E7" s="31">
        <f>C7-D7</f>
        <v>2010</v>
      </c>
    </row>
    <row r="8" spans="1:5" ht="36">
      <c r="A8" s="18">
        <v>2</v>
      </c>
      <c r="B8" s="30" t="s">
        <v>433</v>
      </c>
      <c r="C8" s="31">
        <v>11200</v>
      </c>
      <c r="D8" s="171">
        <v>0</v>
      </c>
      <c r="E8" s="31">
        <f aca="true" t="shared" si="0" ref="E8:E13">C8-D8</f>
        <v>11200</v>
      </c>
    </row>
    <row r="9" spans="1:5" ht="36">
      <c r="A9" s="18">
        <v>3</v>
      </c>
      <c r="B9" s="30" t="s">
        <v>167</v>
      </c>
      <c r="C9" s="31">
        <v>5000</v>
      </c>
      <c r="D9" s="171">
        <v>0</v>
      </c>
      <c r="E9" s="31">
        <f t="shared" si="0"/>
        <v>5000</v>
      </c>
    </row>
    <row r="10" spans="1:5" ht="36">
      <c r="A10" s="18">
        <v>4</v>
      </c>
      <c r="B10" s="33" t="s">
        <v>164</v>
      </c>
      <c r="C10" s="31">
        <v>3000</v>
      </c>
      <c r="D10" s="171">
        <v>0</v>
      </c>
      <c r="E10" s="31">
        <f t="shared" si="0"/>
        <v>3000</v>
      </c>
    </row>
    <row r="11" spans="1:5" ht="36">
      <c r="A11" s="18">
        <v>5</v>
      </c>
      <c r="B11" s="33" t="s">
        <v>165</v>
      </c>
      <c r="C11" s="31">
        <v>3000</v>
      </c>
      <c r="D11" s="171">
        <v>1125</v>
      </c>
      <c r="E11" s="31">
        <f t="shared" si="0"/>
        <v>1875</v>
      </c>
    </row>
    <row r="12" spans="1:5" ht="36">
      <c r="A12" s="18">
        <v>6</v>
      </c>
      <c r="B12" s="33" t="s">
        <v>166</v>
      </c>
      <c r="C12" s="31">
        <v>11700</v>
      </c>
      <c r="D12" s="171">
        <v>5200</v>
      </c>
      <c r="E12" s="31">
        <f t="shared" si="0"/>
        <v>6500</v>
      </c>
    </row>
    <row r="13" spans="1:5" ht="36">
      <c r="A13" s="18">
        <v>7</v>
      </c>
      <c r="B13" s="33" t="s">
        <v>435</v>
      </c>
      <c r="C13" s="31">
        <v>16500</v>
      </c>
      <c r="D13" s="171">
        <v>16500</v>
      </c>
      <c r="E13" s="31">
        <f t="shared" si="0"/>
        <v>0</v>
      </c>
    </row>
    <row r="14" spans="1:5" ht="36">
      <c r="A14" s="18"/>
      <c r="B14" s="33"/>
      <c r="C14" s="31"/>
      <c r="D14" s="171"/>
      <c r="E14" s="33"/>
    </row>
    <row r="15" spans="1:10" ht="36">
      <c r="A15" s="36"/>
      <c r="B15" s="26" t="s">
        <v>160</v>
      </c>
      <c r="C15" s="45">
        <f>C7+C8+C9+C10+C11+C12+C13</f>
        <v>67200</v>
      </c>
      <c r="D15" s="45">
        <f>D7+D8+D9+D10+D11+D12+D13</f>
        <v>37615</v>
      </c>
      <c r="E15" s="45">
        <f>E7+E8+E9+E10+E11+E12+E13</f>
        <v>29585</v>
      </c>
      <c r="I15" s="17" t="s">
        <v>706</v>
      </c>
      <c r="J15" s="17" t="s">
        <v>705</v>
      </c>
    </row>
    <row r="16" spans="1:5" ht="36">
      <c r="A16" s="29"/>
      <c r="C16" s="46"/>
      <c r="E16" s="17" t="s">
        <v>704</v>
      </c>
    </row>
    <row r="17" ht="36">
      <c r="C17" s="29"/>
    </row>
    <row r="19" spans="2:7" ht="36">
      <c r="B19" s="48" t="s">
        <v>707</v>
      </c>
      <c r="C19" s="49"/>
      <c r="D19" s="176" t="s">
        <v>708</v>
      </c>
      <c r="E19" s="17" t="s">
        <v>709</v>
      </c>
      <c r="G19" s="17" t="s">
        <v>710</v>
      </c>
    </row>
    <row r="26" ht="36">
      <c r="C26" s="29"/>
    </row>
  </sheetData>
  <sheetProtection/>
  <mergeCells count="3">
    <mergeCell ref="A2:E2"/>
    <mergeCell ref="A3:E3"/>
    <mergeCell ref="A4:E4"/>
  </mergeCells>
  <printOptions/>
  <pageMargins left="0.85" right="0.7480314960629921" top="0.3937007874015748" bottom="0.3937007874015748" header="0.39" footer="0.3937007874015748"/>
  <pageSetup orientation="landscape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26"/>
  <sheetViews>
    <sheetView view="pageBreakPreview" zoomScale="74" zoomScaleSheetLayoutView="74" workbookViewId="0" topLeftCell="A4">
      <selection activeCell="D10" sqref="D10"/>
    </sheetView>
  </sheetViews>
  <sheetFormatPr defaultColWidth="9.140625" defaultRowHeight="12.75"/>
  <cols>
    <col min="1" max="1" width="11.57421875" style="17" customWidth="1"/>
    <col min="2" max="2" width="127.7109375" style="17" customWidth="1"/>
    <col min="3" max="3" width="20.00390625" style="17" customWidth="1"/>
    <col min="4" max="4" width="19.8515625" style="176" customWidth="1"/>
    <col min="5" max="5" width="20.00390625" style="17" customWidth="1"/>
    <col min="6" max="16384" width="9.140625" style="17" customWidth="1"/>
  </cols>
  <sheetData>
    <row r="2" spans="1:5" ht="36">
      <c r="A2" s="199" t="s">
        <v>439</v>
      </c>
      <c r="B2" s="199"/>
      <c r="C2" s="199"/>
      <c r="D2" s="199"/>
      <c r="E2" s="199"/>
    </row>
    <row r="3" spans="1:5" ht="36">
      <c r="A3" s="199" t="s">
        <v>0</v>
      </c>
      <c r="B3" s="199"/>
      <c r="C3" s="199"/>
      <c r="D3" s="199"/>
      <c r="E3" s="199"/>
    </row>
    <row r="4" spans="1:5" ht="36">
      <c r="A4" s="199" t="s">
        <v>162</v>
      </c>
      <c r="B4" s="199"/>
      <c r="C4" s="199"/>
      <c r="D4" s="199"/>
      <c r="E4" s="199"/>
    </row>
    <row r="6" spans="1:5" ht="36">
      <c r="A6" s="18" t="s">
        <v>122</v>
      </c>
      <c r="B6" s="18" t="s">
        <v>123</v>
      </c>
      <c r="C6" s="18" t="s">
        <v>126</v>
      </c>
      <c r="D6" s="171" t="s">
        <v>711</v>
      </c>
      <c r="E6" s="18" t="s">
        <v>712</v>
      </c>
    </row>
    <row r="7" spans="1:5" ht="36">
      <c r="A7" s="18">
        <v>1</v>
      </c>
      <c r="B7" s="30" t="s">
        <v>434</v>
      </c>
      <c r="C7" s="31">
        <v>16800</v>
      </c>
      <c r="D7" s="171">
        <v>16800</v>
      </c>
      <c r="E7" s="31">
        <f>C7-D7</f>
        <v>0</v>
      </c>
    </row>
    <row r="8" spans="1:5" ht="36">
      <c r="A8" s="18">
        <v>2</v>
      </c>
      <c r="B8" s="30" t="s">
        <v>433</v>
      </c>
      <c r="C8" s="31">
        <v>11200</v>
      </c>
      <c r="D8" s="171">
        <v>7455</v>
      </c>
      <c r="E8" s="31">
        <f aca="true" t="shared" si="0" ref="E8:E13">C8-D8</f>
        <v>3745</v>
      </c>
    </row>
    <row r="9" spans="1:5" ht="36">
      <c r="A9" s="18">
        <v>3</v>
      </c>
      <c r="B9" s="30" t="s">
        <v>167</v>
      </c>
      <c r="C9" s="31">
        <v>5000</v>
      </c>
      <c r="D9" s="171">
        <v>1350</v>
      </c>
      <c r="E9" s="31">
        <f t="shared" si="0"/>
        <v>3650</v>
      </c>
    </row>
    <row r="10" spans="1:5" ht="36">
      <c r="A10" s="18">
        <v>4</v>
      </c>
      <c r="B10" s="33" t="s">
        <v>164</v>
      </c>
      <c r="C10" s="31">
        <v>3000</v>
      </c>
      <c r="D10" s="171">
        <v>0</v>
      </c>
      <c r="E10" s="31">
        <f t="shared" si="0"/>
        <v>3000</v>
      </c>
    </row>
    <row r="11" spans="1:5" ht="36">
      <c r="A11" s="18">
        <v>5</v>
      </c>
      <c r="B11" s="33" t="s">
        <v>165</v>
      </c>
      <c r="C11" s="31">
        <v>3000</v>
      </c>
      <c r="D11" s="171">
        <v>1125</v>
      </c>
      <c r="E11" s="31">
        <f t="shared" si="0"/>
        <v>1875</v>
      </c>
    </row>
    <row r="12" spans="1:5" ht="36">
      <c r="A12" s="18">
        <v>6</v>
      </c>
      <c r="B12" s="33" t="s">
        <v>166</v>
      </c>
      <c r="C12" s="31">
        <v>11700</v>
      </c>
      <c r="D12" s="171">
        <v>10400</v>
      </c>
      <c r="E12" s="31">
        <f t="shared" si="0"/>
        <v>1300</v>
      </c>
    </row>
    <row r="13" spans="1:5" ht="36">
      <c r="A13" s="18">
        <v>7</v>
      </c>
      <c r="B13" s="33" t="s">
        <v>435</v>
      </c>
      <c r="C13" s="31">
        <v>16500</v>
      </c>
      <c r="D13" s="171">
        <v>16500</v>
      </c>
      <c r="E13" s="31">
        <f t="shared" si="0"/>
        <v>0</v>
      </c>
    </row>
    <row r="14" spans="1:5" ht="36">
      <c r="A14" s="18"/>
      <c r="B14" s="33"/>
      <c r="C14" s="31"/>
      <c r="D14" s="171"/>
      <c r="E14" s="33"/>
    </row>
    <row r="15" spans="1:10" ht="36">
      <c r="A15" s="36"/>
      <c r="B15" s="26" t="s">
        <v>160</v>
      </c>
      <c r="C15" s="45">
        <f>C7+C8+C9+C10+C11+C12+C13</f>
        <v>67200</v>
      </c>
      <c r="D15" s="45">
        <f>D7+D8+D9+D10+D11+D12+D13</f>
        <v>53630</v>
      </c>
      <c r="E15" s="45">
        <f>E7+E8+E9+E10+E11+E12+E13</f>
        <v>13570</v>
      </c>
      <c r="I15" s="17" t="s">
        <v>706</v>
      </c>
      <c r="J15" s="17" t="s">
        <v>705</v>
      </c>
    </row>
    <row r="16" spans="1:5" ht="36">
      <c r="A16" s="29"/>
      <c r="C16" s="46"/>
      <c r="E16" s="17" t="s">
        <v>704</v>
      </c>
    </row>
    <row r="17" ht="36">
      <c r="C17" s="29"/>
    </row>
    <row r="19" spans="2:7" ht="36">
      <c r="B19" s="48" t="s">
        <v>707</v>
      </c>
      <c r="C19" s="49"/>
      <c r="D19" s="176" t="s">
        <v>708</v>
      </c>
      <c r="E19" s="17" t="s">
        <v>709</v>
      </c>
      <c r="G19" s="17" t="s">
        <v>710</v>
      </c>
    </row>
    <row r="26" ht="36">
      <c r="C26" s="29"/>
    </row>
  </sheetData>
  <sheetProtection/>
  <mergeCells count="3">
    <mergeCell ref="A2:E2"/>
    <mergeCell ref="A3:E3"/>
    <mergeCell ref="A4:E4"/>
  </mergeCells>
  <printOptions/>
  <pageMargins left="0.85" right="0.7480314960629921" top="0.3937007874015748" bottom="0.3937007874015748" header="0.39" footer="0.3937007874015748"/>
  <pageSetup orientation="landscape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25"/>
  <sheetViews>
    <sheetView view="pageBreakPreview" zoomScale="74" zoomScaleSheetLayoutView="74" workbookViewId="0" topLeftCell="A1">
      <selection activeCell="D13" sqref="D13"/>
    </sheetView>
  </sheetViews>
  <sheetFormatPr defaultColWidth="9.140625" defaultRowHeight="12.75"/>
  <cols>
    <col min="1" max="1" width="11.57421875" style="17" customWidth="1"/>
    <col min="2" max="2" width="130.421875" style="17" customWidth="1"/>
    <col min="3" max="3" width="20.00390625" style="17" customWidth="1"/>
    <col min="4" max="4" width="18.28125" style="176" customWidth="1"/>
    <col min="5" max="5" width="20.00390625" style="17" customWidth="1"/>
    <col min="6" max="16384" width="9.140625" style="17" customWidth="1"/>
  </cols>
  <sheetData>
    <row r="2" spans="1:5" ht="36">
      <c r="A2" s="199" t="s">
        <v>284</v>
      </c>
      <c r="B2" s="199"/>
      <c r="C2" s="199"/>
      <c r="D2" s="199"/>
      <c r="E2" s="199"/>
    </row>
    <row r="3" spans="1:5" ht="36">
      <c r="A3" s="199" t="s">
        <v>0</v>
      </c>
      <c r="B3" s="199"/>
      <c r="C3" s="199"/>
      <c r="D3" s="199"/>
      <c r="E3" s="199"/>
    </row>
    <row r="4" spans="1:5" ht="36">
      <c r="A4" s="199" t="s">
        <v>162</v>
      </c>
      <c r="B4" s="199"/>
      <c r="C4" s="199"/>
      <c r="D4" s="199"/>
      <c r="E4" s="199"/>
    </row>
    <row r="6" spans="1:5" ht="36">
      <c r="A6" s="18" t="s">
        <v>122</v>
      </c>
      <c r="B6" s="18" t="s">
        <v>123</v>
      </c>
      <c r="C6" s="18" t="s">
        <v>126</v>
      </c>
      <c r="D6" s="171" t="s">
        <v>711</v>
      </c>
      <c r="E6" s="18" t="s">
        <v>712</v>
      </c>
    </row>
    <row r="7" spans="1:5" ht="36">
      <c r="A7" s="18">
        <v>1</v>
      </c>
      <c r="B7" s="30" t="s">
        <v>163</v>
      </c>
      <c r="C7" s="31">
        <v>25200</v>
      </c>
      <c r="D7" s="171">
        <v>14790</v>
      </c>
      <c r="E7" s="31">
        <f>C7-D7</f>
        <v>10410</v>
      </c>
    </row>
    <row r="8" spans="1:5" ht="36">
      <c r="A8" s="18">
        <v>2</v>
      </c>
      <c r="B8" s="30" t="s">
        <v>167</v>
      </c>
      <c r="C8" s="31">
        <v>8000</v>
      </c>
      <c r="D8" s="171">
        <v>0</v>
      </c>
      <c r="E8" s="31">
        <f>C8-D8</f>
        <v>8000</v>
      </c>
    </row>
    <row r="9" spans="1:5" ht="36">
      <c r="A9" s="18">
        <v>3</v>
      </c>
      <c r="B9" s="33" t="s">
        <v>164</v>
      </c>
      <c r="C9" s="31">
        <v>3000</v>
      </c>
      <c r="D9" s="171">
        <v>0</v>
      </c>
      <c r="E9" s="31">
        <f>C9-D9</f>
        <v>3000</v>
      </c>
    </row>
    <row r="10" spans="1:5" ht="36">
      <c r="A10" s="18">
        <v>4</v>
      </c>
      <c r="B10" s="33" t="s">
        <v>165</v>
      </c>
      <c r="C10" s="31">
        <v>3500</v>
      </c>
      <c r="D10" s="171">
        <v>1125</v>
      </c>
      <c r="E10" s="31">
        <f>C10-D10</f>
        <v>2375</v>
      </c>
    </row>
    <row r="11" spans="1:5" ht="36">
      <c r="A11" s="18">
        <v>5</v>
      </c>
      <c r="B11" s="33" t="s">
        <v>166</v>
      </c>
      <c r="C11" s="31">
        <v>11700</v>
      </c>
      <c r="D11" s="171">
        <v>5200</v>
      </c>
      <c r="E11" s="31">
        <f>C11-D11</f>
        <v>6500</v>
      </c>
    </row>
    <row r="12" spans="1:5" ht="36">
      <c r="A12" s="18"/>
      <c r="B12" s="33"/>
      <c r="C12" s="31"/>
      <c r="D12" s="171"/>
      <c r="E12" s="33"/>
    </row>
    <row r="13" spans="1:5" ht="36">
      <c r="A13" s="18"/>
      <c r="B13" s="33"/>
      <c r="C13" s="31"/>
      <c r="D13" s="171"/>
      <c r="E13" s="33"/>
    </row>
    <row r="14" spans="1:5" ht="36">
      <c r="A14" s="36"/>
      <c r="B14" s="26" t="s">
        <v>160</v>
      </c>
      <c r="C14" s="45">
        <f>C7+C8+C9+C10+C11</f>
        <v>51400</v>
      </c>
      <c r="D14" s="45">
        <f>D7+D8+D9+D10+D11</f>
        <v>21115</v>
      </c>
      <c r="E14" s="45">
        <f>E7+E8+E9+E10+E11</f>
        <v>30285</v>
      </c>
    </row>
    <row r="15" spans="1:3" ht="36">
      <c r="A15" s="29"/>
      <c r="C15" s="46"/>
    </row>
    <row r="16" ht="36">
      <c r="C16" s="29"/>
    </row>
    <row r="18" spans="2:3" ht="36">
      <c r="B18" s="48"/>
      <c r="C18" s="49"/>
    </row>
    <row r="25" ht="36">
      <c r="C25" s="29"/>
    </row>
  </sheetData>
  <sheetProtection/>
  <mergeCells count="3">
    <mergeCell ref="A2:E2"/>
    <mergeCell ref="A3:E3"/>
    <mergeCell ref="A4:E4"/>
  </mergeCells>
  <printOptions/>
  <pageMargins left="0.85" right="0.7480314960629921" top="0.3937007874015748" bottom="0.3937007874015748" header="0.39" footer="0.3937007874015748"/>
  <pageSetup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view="pageBreakPreview" zoomScale="70" zoomScaleNormal="60" zoomScaleSheetLayoutView="70" zoomScalePageLayoutView="0" workbookViewId="0" topLeftCell="A91">
      <selection activeCell="A99" sqref="A99"/>
    </sheetView>
  </sheetViews>
  <sheetFormatPr defaultColWidth="9.140625" defaultRowHeight="30" customHeight="1"/>
  <cols>
    <col min="1" max="1" width="50.421875" style="50" customWidth="1"/>
    <col min="2" max="2" width="52.7109375" style="50" customWidth="1"/>
    <col min="3" max="3" width="22.8515625" style="142" customWidth="1"/>
    <col min="4" max="4" width="16.00390625" style="142" customWidth="1"/>
    <col min="5" max="5" width="39.7109375" style="50" customWidth="1"/>
    <col min="6" max="6" width="14.00390625" style="142" customWidth="1"/>
    <col min="7" max="7" width="18.8515625" style="142" customWidth="1"/>
    <col min="8" max="8" width="29.8515625" style="50" customWidth="1"/>
    <col min="9" max="16384" width="9.140625" style="50" customWidth="1"/>
  </cols>
  <sheetData>
    <row r="1" spans="1:8" ht="21.75" customHeight="1">
      <c r="A1" s="68"/>
      <c r="B1" s="68"/>
      <c r="C1" s="139"/>
      <c r="D1" s="139"/>
      <c r="E1" s="68"/>
      <c r="F1" s="139"/>
      <c r="G1" s="139"/>
      <c r="H1" s="68"/>
    </row>
    <row r="2" spans="1:8" ht="30" customHeight="1">
      <c r="A2" s="188" t="s">
        <v>345</v>
      </c>
      <c r="B2" s="188"/>
      <c r="C2" s="188"/>
      <c r="D2" s="188"/>
      <c r="E2" s="188"/>
      <c r="F2" s="188"/>
      <c r="G2" s="188"/>
      <c r="H2" s="188"/>
    </row>
    <row r="3" spans="1:8" ht="30" customHeight="1">
      <c r="A3" s="188" t="s">
        <v>0</v>
      </c>
      <c r="B3" s="188"/>
      <c r="C3" s="188"/>
      <c r="D3" s="188"/>
      <c r="E3" s="188"/>
      <c r="F3" s="188"/>
      <c r="G3" s="188"/>
      <c r="H3" s="188"/>
    </row>
    <row r="4" spans="1:8" ht="30" customHeight="1">
      <c r="A4" s="182" t="s">
        <v>336</v>
      </c>
      <c r="B4" s="182"/>
      <c r="C4" s="182"/>
      <c r="D4" s="182"/>
      <c r="E4" s="182"/>
      <c r="F4" s="182"/>
      <c r="G4" s="182"/>
      <c r="H4" s="182"/>
    </row>
    <row r="5" spans="1:8" ht="20.25" customHeight="1">
      <c r="A5" s="69"/>
      <c r="B5" s="69"/>
      <c r="C5" s="136"/>
      <c r="D5" s="136"/>
      <c r="E5" s="69"/>
      <c r="F5" s="136"/>
      <c r="G5" s="136"/>
      <c r="H5" s="69"/>
    </row>
    <row r="6" spans="1:8" ht="30" customHeight="1">
      <c r="A6" s="185" t="s">
        <v>1</v>
      </c>
      <c r="B6" s="137" t="s">
        <v>2</v>
      </c>
      <c r="C6" s="137" t="s">
        <v>3</v>
      </c>
      <c r="D6" s="137" t="s">
        <v>5</v>
      </c>
      <c r="E6" s="185" t="s">
        <v>7</v>
      </c>
      <c r="F6" s="185"/>
      <c r="G6" s="185" t="s">
        <v>10</v>
      </c>
      <c r="H6" s="137" t="s">
        <v>11</v>
      </c>
    </row>
    <row r="7" spans="1:8" ht="30" customHeight="1">
      <c r="A7" s="186"/>
      <c r="B7" s="138" t="s">
        <v>21</v>
      </c>
      <c r="C7" s="138" t="s">
        <v>4</v>
      </c>
      <c r="D7" s="138" t="s">
        <v>6</v>
      </c>
      <c r="E7" s="137" t="s">
        <v>8</v>
      </c>
      <c r="F7" s="137" t="s">
        <v>9</v>
      </c>
      <c r="G7" s="186"/>
      <c r="H7" s="138" t="s">
        <v>12</v>
      </c>
    </row>
    <row r="8" spans="1:8" ht="30" customHeight="1">
      <c r="A8" s="61" t="s">
        <v>13</v>
      </c>
      <c r="B8" s="61" t="s">
        <v>14</v>
      </c>
      <c r="C8" s="61" t="s">
        <v>20</v>
      </c>
      <c r="D8" s="61" t="s">
        <v>15</v>
      </c>
      <c r="E8" s="61" t="s">
        <v>16</v>
      </c>
      <c r="F8" s="61" t="s">
        <v>17</v>
      </c>
      <c r="G8" s="61" t="s">
        <v>18</v>
      </c>
      <c r="H8" s="61" t="s">
        <v>19</v>
      </c>
    </row>
    <row r="9" spans="1:8" ht="30" customHeight="1">
      <c r="A9" s="62" t="s">
        <v>471</v>
      </c>
      <c r="B9" s="62"/>
      <c r="C9" s="63"/>
      <c r="D9" s="63"/>
      <c r="E9" s="62"/>
      <c r="F9" s="63"/>
      <c r="G9" s="63"/>
      <c r="H9" s="62"/>
    </row>
    <row r="10" spans="1:8" ht="30" customHeight="1">
      <c r="A10" s="62" t="s">
        <v>472</v>
      </c>
      <c r="B10" s="62" t="s">
        <v>475</v>
      </c>
      <c r="C10" s="63" t="s">
        <v>480</v>
      </c>
      <c r="D10" s="63" t="s">
        <v>339</v>
      </c>
      <c r="E10" s="62" t="s">
        <v>251</v>
      </c>
      <c r="F10" s="64"/>
      <c r="G10" s="63" t="s">
        <v>180</v>
      </c>
      <c r="H10" s="62" t="s">
        <v>487</v>
      </c>
    </row>
    <row r="11" spans="1:8" ht="30" customHeight="1">
      <c r="A11" s="62" t="s">
        <v>473</v>
      </c>
      <c r="B11" s="62" t="s">
        <v>75</v>
      </c>
      <c r="C11" s="63" t="s">
        <v>481</v>
      </c>
      <c r="D11" s="63"/>
      <c r="E11" s="62" t="s">
        <v>482</v>
      </c>
      <c r="F11" s="63"/>
      <c r="G11" s="63" t="s">
        <v>119</v>
      </c>
      <c r="H11" s="62" t="s">
        <v>488</v>
      </c>
    </row>
    <row r="12" spans="1:8" ht="30" customHeight="1">
      <c r="A12" s="62" t="s">
        <v>474</v>
      </c>
      <c r="B12" s="62" t="s">
        <v>476</v>
      </c>
      <c r="C12" s="63"/>
      <c r="D12" s="63"/>
      <c r="E12" s="62" t="s">
        <v>352</v>
      </c>
      <c r="F12" s="64">
        <v>4000</v>
      </c>
      <c r="G12" s="63"/>
      <c r="H12" s="62" t="s">
        <v>489</v>
      </c>
    </row>
    <row r="13" spans="1:8" ht="30" customHeight="1">
      <c r="A13" s="62"/>
      <c r="B13" s="62" t="s">
        <v>477</v>
      </c>
      <c r="C13" s="63"/>
      <c r="D13" s="63"/>
      <c r="E13" s="62" t="s">
        <v>483</v>
      </c>
      <c r="F13" s="63">
        <v>200</v>
      </c>
      <c r="G13" s="63"/>
      <c r="H13" s="62" t="s">
        <v>490</v>
      </c>
    </row>
    <row r="14" spans="1:8" ht="30" customHeight="1">
      <c r="A14" s="62"/>
      <c r="B14" s="62" t="s">
        <v>478</v>
      </c>
      <c r="C14" s="63"/>
      <c r="D14" s="63"/>
      <c r="E14" s="62" t="s">
        <v>484</v>
      </c>
      <c r="F14" s="64">
        <v>3600</v>
      </c>
      <c r="G14" s="63"/>
      <c r="H14" s="62" t="s">
        <v>491</v>
      </c>
    </row>
    <row r="15" spans="1:8" ht="30" customHeight="1">
      <c r="A15" s="62"/>
      <c r="B15" s="62" t="s">
        <v>479</v>
      </c>
      <c r="C15" s="63"/>
      <c r="D15" s="63"/>
      <c r="E15" s="62" t="s">
        <v>351</v>
      </c>
      <c r="F15" s="63">
        <v>300</v>
      </c>
      <c r="G15" s="63"/>
      <c r="H15" s="62" t="s">
        <v>492</v>
      </c>
    </row>
    <row r="16" spans="1:8" ht="30" customHeight="1">
      <c r="A16" s="62"/>
      <c r="B16" s="62"/>
      <c r="C16" s="63"/>
      <c r="D16" s="63"/>
      <c r="E16" s="62" t="s">
        <v>485</v>
      </c>
      <c r="F16" s="63"/>
      <c r="G16" s="63"/>
      <c r="H16" s="62" t="s">
        <v>493</v>
      </c>
    </row>
    <row r="17" spans="1:8" ht="30" customHeight="1">
      <c r="A17" s="62"/>
      <c r="B17" s="62"/>
      <c r="C17" s="63"/>
      <c r="D17" s="63"/>
      <c r="E17" s="62" t="s">
        <v>486</v>
      </c>
      <c r="F17" s="63">
        <v>600</v>
      </c>
      <c r="G17" s="63"/>
      <c r="H17" s="62"/>
    </row>
    <row r="18" spans="1:8" ht="30" customHeight="1">
      <c r="A18" s="62"/>
      <c r="B18" s="62"/>
      <c r="C18" s="63"/>
      <c r="D18" s="63"/>
      <c r="E18" s="65" t="s">
        <v>71</v>
      </c>
      <c r="F18" s="66">
        <v>8700</v>
      </c>
      <c r="G18" s="63"/>
      <c r="H18" s="62"/>
    </row>
    <row r="19" spans="1:8" ht="24" customHeight="1">
      <c r="A19" s="67"/>
      <c r="B19" s="67"/>
      <c r="C19" s="135"/>
      <c r="D19" s="135"/>
      <c r="E19" s="67"/>
      <c r="F19" s="135"/>
      <c r="G19" s="135"/>
      <c r="H19" s="67"/>
    </row>
    <row r="20" spans="1:8" ht="30" customHeight="1">
      <c r="A20" s="68"/>
      <c r="B20" s="68"/>
      <c r="C20" s="139"/>
      <c r="D20" s="139"/>
      <c r="E20" s="105"/>
      <c r="F20" s="106"/>
      <c r="G20" s="139"/>
      <c r="H20" s="68"/>
    </row>
    <row r="21" spans="1:8" ht="54" customHeight="1">
      <c r="A21" s="68"/>
      <c r="B21" s="68"/>
      <c r="C21" s="139"/>
      <c r="D21" s="139"/>
      <c r="E21" s="69"/>
      <c r="F21" s="187" t="s">
        <v>187</v>
      </c>
      <c r="G21" s="187"/>
      <c r="H21" s="69"/>
    </row>
    <row r="22" spans="1:8" ht="63.75" customHeight="1">
      <c r="A22" s="68"/>
      <c r="B22" s="68"/>
      <c r="C22" s="139"/>
      <c r="D22" s="139"/>
      <c r="E22" s="69"/>
      <c r="F22" s="188" t="s">
        <v>188</v>
      </c>
      <c r="G22" s="188"/>
      <c r="H22" s="69"/>
    </row>
    <row r="23" spans="1:8" ht="35.25" customHeight="1">
      <c r="A23" s="68"/>
      <c r="B23" s="68"/>
      <c r="C23" s="139"/>
      <c r="D23" s="139"/>
      <c r="E23" s="188" t="s">
        <v>189</v>
      </c>
      <c r="F23" s="188"/>
      <c r="G23" s="188"/>
      <c r="H23" s="188"/>
    </row>
    <row r="24" spans="1:8" ht="54.75" customHeight="1">
      <c r="A24" s="68"/>
      <c r="B24" s="68"/>
      <c r="C24" s="139"/>
      <c r="D24" s="139"/>
      <c r="E24" s="68"/>
      <c r="F24" s="139"/>
      <c r="G24" s="139"/>
      <c r="H24" s="68"/>
    </row>
    <row r="25" spans="1:8" ht="30" customHeight="1">
      <c r="A25" s="188" t="s">
        <v>345</v>
      </c>
      <c r="B25" s="188"/>
      <c r="C25" s="188"/>
      <c r="D25" s="188"/>
      <c r="E25" s="188"/>
      <c r="F25" s="188"/>
      <c r="G25" s="188"/>
      <c r="H25" s="188"/>
    </row>
    <row r="26" spans="1:8" ht="30" customHeight="1">
      <c r="A26" s="188" t="s">
        <v>0</v>
      </c>
      <c r="B26" s="188"/>
      <c r="C26" s="188"/>
      <c r="D26" s="188"/>
      <c r="E26" s="188"/>
      <c r="F26" s="188"/>
      <c r="G26" s="188"/>
      <c r="H26" s="188"/>
    </row>
    <row r="27" spans="1:8" ht="30" customHeight="1">
      <c r="A27" s="182" t="s">
        <v>336</v>
      </c>
      <c r="B27" s="182"/>
      <c r="C27" s="182"/>
      <c r="D27" s="182"/>
      <c r="E27" s="182"/>
      <c r="F27" s="182"/>
      <c r="G27" s="182"/>
      <c r="H27" s="182"/>
    </row>
    <row r="29" spans="1:8" ht="30" customHeight="1">
      <c r="A29" s="185" t="s">
        <v>1</v>
      </c>
      <c r="B29" s="137" t="s">
        <v>2</v>
      </c>
      <c r="C29" s="137" t="s">
        <v>3</v>
      </c>
      <c r="D29" s="137" t="s">
        <v>5</v>
      </c>
      <c r="E29" s="185" t="s">
        <v>7</v>
      </c>
      <c r="F29" s="185"/>
      <c r="G29" s="185" t="s">
        <v>10</v>
      </c>
      <c r="H29" s="137" t="s">
        <v>11</v>
      </c>
    </row>
    <row r="30" spans="1:8" ht="30" customHeight="1">
      <c r="A30" s="186"/>
      <c r="B30" s="138" t="s">
        <v>21</v>
      </c>
      <c r="C30" s="138" t="s">
        <v>4</v>
      </c>
      <c r="D30" s="138" t="s">
        <v>6</v>
      </c>
      <c r="E30" s="137" t="s">
        <v>8</v>
      </c>
      <c r="F30" s="137" t="s">
        <v>9</v>
      </c>
      <c r="G30" s="186"/>
      <c r="H30" s="138" t="s">
        <v>12</v>
      </c>
    </row>
    <row r="31" spans="1:8" ht="30" customHeight="1">
      <c r="A31" s="61" t="s">
        <v>13</v>
      </c>
      <c r="B31" s="61" t="s">
        <v>14</v>
      </c>
      <c r="C31" s="61" t="s">
        <v>20</v>
      </c>
      <c r="D31" s="61" t="s">
        <v>15</v>
      </c>
      <c r="E31" s="61" t="s">
        <v>16</v>
      </c>
      <c r="F31" s="61" t="s">
        <v>17</v>
      </c>
      <c r="G31" s="61" t="s">
        <v>18</v>
      </c>
      <c r="H31" s="61" t="s">
        <v>19</v>
      </c>
    </row>
    <row r="32" spans="1:8" ht="30" customHeight="1">
      <c r="A32" s="62" t="s">
        <v>76</v>
      </c>
      <c r="B32" s="62"/>
      <c r="C32" s="63"/>
      <c r="D32" s="63"/>
      <c r="E32" s="62"/>
      <c r="F32" s="63"/>
      <c r="G32" s="63" t="s">
        <v>63</v>
      </c>
      <c r="H32" s="62"/>
    </row>
    <row r="33" spans="1:8" ht="30" customHeight="1">
      <c r="A33" s="62" t="s">
        <v>353</v>
      </c>
      <c r="B33" s="62"/>
      <c r="C33" s="63"/>
      <c r="D33" s="63"/>
      <c r="E33" s="62"/>
      <c r="F33" s="63"/>
      <c r="G33" s="63" t="s">
        <v>119</v>
      </c>
      <c r="H33" s="62"/>
    </row>
    <row r="34" spans="1:8" ht="30" customHeight="1">
      <c r="A34" s="62" t="s">
        <v>77</v>
      </c>
      <c r="B34" s="62" t="s">
        <v>79</v>
      </c>
      <c r="C34" s="63" t="s">
        <v>48</v>
      </c>
      <c r="D34" s="63" t="s">
        <v>410</v>
      </c>
      <c r="E34" s="62" t="s">
        <v>467</v>
      </c>
      <c r="F34" s="64"/>
      <c r="G34" s="63"/>
      <c r="H34" s="62" t="s">
        <v>211</v>
      </c>
    </row>
    <row r="35" spans="1:8" ht="30" customHeight="1">
      <c r="A35" s="62" t="s">
        <v>78</v>
      </c>
      <c r="B35" s="62" t="s">
        <v>78</v>
      </c>
      <c r="C35" s="63" t="s">
        <v>137</v>
      </c>
      <c r="D35" s="63"/>
      <c r="E35" s="62" t="s">
        <v>468</v>
      </c>
      <c r="F35" s="63"/>
      <c r="G35" s="63"/>
      <c r="H35" s="62" t="s">
        <v>212</v>
      </c>
    </row>
    <row r="36" spans="1:8" ht="30" customHeight="1">
      <c r="A36" s="62"/>
      <c r="B36" s="62" t="s">
        <v>80</v>
      </c>
      <c r="C36" s="63"/>
      <c r="D36" s="63"/>
      <c r="E36" s="62" t="s">
        <v>469</v>
      </c>
      <c r="F36" s="64">
        <v>37000</v>
      </c>
      <c r="G36" s="63"/>
      <c r="H36" s="62" t="s">
        <v>213</v>
      </c>
    </row>
    <row r="37" spans="1:8" ht="30" customHeight="1">
      <c r="A37" s="62"/>
      <c r="B37" s="62" t="s">
        <v>81</v>
      </c>
      <c r="C37" s="63"/>
      <c r="D37" s="63"/>
      <c r="E37" s="62" t="s">
        <v>470</v>
      </c>
      <c r="F37" s="64">
        <v>2000</v>
      </c>
      <c r="G37" s="63"/>
      <c r="H37" s="62" t="s">
        <v>214</v>
      </c>
    </row>
    <row r="38" spans="1:8" ht="30" customHeight="1">
      <c r="A38" s="62"/>
      <c r="B38" s="62" t="s">
        <v>82</v>
      </c>
      <c r="C38" s="63"/>
      <c r="D38" s="63"/>
      <c r="E38" s="62"/>
      <c r="F38" s="64"/>
      <c r="G38" s="63"/>
      <c r="H38" s="62" t="s">
        <v>215</v>
      </c>
    </row>
    <row r="39" spans="1:8" ht="30" customHeight="1">
      <c r="A39" s="62"/>
      <c r="B39" s="62"/>
      <c r="C39" s="63"/>
      <c r="D39" s="63"/>
      <c r="E39" s="62"/>
      <c r="F39" s="63"/>
      <c r="G39" s="63"/>
      <c r="H39" s="62" t="s">
        <v>216</v>
      </c>
    </row>
    <row r="40" spans="1:8" ht="30" customHeight="1">
      <c r="A40" s="62"/>
      <c r="B40" s="62"/>
      <c r="C40" s="63"/>
      <c r="D40" s="63"/>
      <c r="E40" s="65" t="s">
        <v>71</v>
      </c>
      <c r="F40" s="66">
        <f>F36+F37</f>
        <v>39000</v>
      </c>
      <c r="G40" s="63"/>
      <c r="H40" s="62"/>
    </row>
    <row r="44" spans="5:8" ht="57" customHeight="1">
      <c r="E44" s="69"/>
      <c r="F44" s="187" t="s">
        <v>187</v>
      </c>
      <c r="G44" s="187"/>
      <c r="H44" s="69"/>
    </row>
    <row r="45" spans="5:8" ht="63" customHeight="1">
      <c r="E45" s="69"/>
      <c r="F45" s="188" t="s">
        <v>188</v>
      </c>
      <c r="G45" s="188"/>
      <c r="H45" s="69"/>
    </row>
    <row r="46" spans="5:8" ht="30" customHeight="1">
      <c r="E46" s="188" t="s">
        <v>189</v>
      </c>
      <c r="F46" s="188"/>
      <c r="G46" s="188"/>
      <c r="H46" s="188"/>
    </row>
    <row r="53" spans="1:8" ht="30" customHeight="1">
      <c r="A53" s="68"/>
      <c r="B53" s="68"/>
      <c r="C53" s="146"/>
      <c r="D53" s="146"/>
      <c r="E53" s="68"/>
      <c r="F53" s="146"/>
      <c r="G53" s="146"/>
      <c r="H53" s="68"/>
    </row>
    <row r="54" spans="1:8" ht="30" customHeight="1">
      <c r="A54" s="188" t="s">
        <v>345</v>
      </c>
      <c r="B54" s="188"/>
      <c r="C54" s="188"/>
      <c r="D54" s="188"/>
      <c r="E54" s="188"/>
      <c r="F54" s="188"/>
      <c r="G54" s="188"/>
      <c r="H54" s="188"/>
    </row>
    <row r="55" spans="1:8" ht="30" customHeight="1">
      <c r="A55" s="188" t="s">
        <v>0</v>
      </c>
      <c r="B55" s="188"/>
      <c r="C55" s="188"/>
      <c r="D55" s="188"/>
      <c r="E55" s="188"/>
      <c r="F55" s="188"/>
      <c r="G55" s="188"/>
      <c r="H55" s="188"/>
    </row>
    <row r="56" spans="1:8" ht="30" customHeight="1">
      <c r="A56" s="182" t="s">
        <v>336</v>
      </c>
      <c r="B56" s="182"/>
      <c r="C56" s="182"/>
      <c r="D56" s="182"/>
      <c r="E56" s="182"/>
      <c r="F56" s="182"/>
      <c r="G56" s="182"/>
      <c r="H56" s="182"/>
    </row>
    <row r="57" spans="3:7" ht="30" customHeight="1">
      <c r="C57" s="147"/>
      <c r="D57" s="147"/>
      <c r="F57" s="147"/>
      <c r="G57" s="147"/>
    </row>
    <row r="58" spans="1:8" ht="30" customHeight="1">
      <c r="A58" s="185" t="s">
        <v>1</v>
      </c>
      <c r="B58" s="144" t="s">
        <v>2</v>
      </c>
      <c r="C58" s="144" t="s">
        <v>3</v>
      </c>
      <c r="D58" s="144" t="s">
        <v>5</v>
      </c>
      <c r="E58" s="185" t="s">
        <v>7</v>
      </c>
      <c r="F58" s="185"/>
      <c r="G58" s="185" t="s">
        <v>10</v>
      </c>
      <c r="H58" s="144" t="s">
        <v>11</v>
      </c>
    </row>
    <row r="59" spans="1:8" ht="30" customHeight="1">
      <c r="A59" s="186"/>
      <c r="B59" s="145" t="s">
        <v>21</v>
      </c>
      <c r="C59" s="145" t="s">
        <v>4</v>
      </c>
      <c r="D59" s="145" t="s">
        <v>6</v>
      </c>
      <c r="E59" s="144" t="s">
        <v>8</v>
      </c>
      <c r="F59" s="144" t="s">
        <v>9</v>
      </c>
      <c r="G59" s="186"/>
      <c r="H59" s="145" t="s">
        <v>12</v>
      </c>
    </row>
    <row r="60" spans="1:8" ht="30" customHeight="1">
      <c r="A60" s="61" t="s">
        <v>13</v>
      </c>
      <c r="B60" s="61" t="s">
        <v>14</v>
      </c>
      <c r="C60" s="61" t="s">
        <v>20</v>
      </c>
      <c r="D60" s="61" t="s">
        <v>15</v>
      </c>
      <c r="E60" s="61" t="s">
        <v>16</v>
      </c>
      <c r="F60" s="61" t="s">
        <v>17</v>
      </c>
      <c r="G60" s="61" t="s">
        <v>18</v>
      </c>
      <c r="H60" s="61" t="s">
        <v>19</v>
      </c>
    </row>
    <row r="61" spans="1:8" ht="30" customHeight="1">
      <c r="A61" s="62" t="s">
        <v>494</v>
      </c>
      <c r="B61" s="62"/>
      <c r="C61" s="63"/>
      <c r="D61" s="63"/>
      <c r="E61" s="62"/>
      <c r="F61" s="63"/>
      <c r="G61" s="63" t="s">
        <v>62</v>
      </c>
      <c r="H61" s="62"/>
    </row>
    <row r="62" spans="1:8" ht="30" customHeight="1">
      <c r="A62" s="62" t="s">
        <v>495</v>
      </c>
      <c r="B62" s="62" t="s">
        <v>74</v>
      </c>
      <c r="C62" s="63"/>
      <c r="D62" s="63"/>
      <c r="E62" s="62" t="s">
        <v>502</v>
      </c>
      <c r="F62" s="64"/>
      <c r="G62" s="63" t="s">
        <v>120</v>
      </c>
      <c r="H62" s="62" t="s">
        <v>506</v>
      </c>
    </row>
    <row r="63" spans="1:8" ht="30" customHeight="1">
      <c r="A63" s="62" t="s">
        <v>473</v>
      </c>
      <c r="B63" s="62" t="s">
        <v>75</v>
      </c>
      <c r="C63" s="63" t="s">
        <v>446</v>
      </c>
      <c r="D63" s="63" t="s">
        <v>339</v>
      </c>
      <c r="E63" s="62" t="s">
        <v>503</v>
      </c>
      <c r="F63" s="63"/>
      <c r="G63" s="63" t="s">
        <v>63</v>
      </c>
      <c r="H63" s="62" t="s">
        <v>507</v>
      </c>
    </row>
    <row r="64" spans="1:8" ht="30" customHeight="1">
      <c r="A64" s="62" t="s">
        <v>496</v>
      </c>
      <c r="B64" s="62" t="s">
        <v>497</v>
      </c>
      <c r="C64" s="63" t="s">
        <v>137</v>
      </c>
      <c r="D64" s="63"/>
      <c r="E64" s="62" t="s">
        <v>352</v>
      </c>
      <c r="F64" s="64">
        <v>22000</v>
      </c>
      <c r="G64" s="63" t="s">
        <v>119</v>
      </c>
      <c r="H64" s="62" t="s">
        <v>508</v>
      </c>
    </row>
    <row r="65" spans="1:8" ht="30" customHeight="1">
      <c r="A65" s="62"/>
      <c r="B65" s="62" t="s">
        <v>498</v>
      </c>
      <c r="C65" s="63" t="s">
        <v>501</v>
      </c>
      <c r="D65" s="63"/>
      <c r="E65" s="62" t="s">
        <v>504</v>
      </c>
      <c r="F65" s="64">
        <v>1100</v>
      </c>
      <c r="G65" s="63"/>
      <c r="H65" s="62" t="s">
        <v>509</v>
      </c>
    </row>
    <row r="66" spans="1:8" ht="30" customHeight="1">
      <c r="A66" s="62"/>
      <c r="B66" s="62" t="s">
        <v>499</v>
      </c>
      <c r="C66" s="63"/>
      <c r="D66" s="63"/>
      <c r="E66" s="62" t="s">
        <v>484</v>
      </c>
      <c r="F66" s="64">
        <v>3600</v>
      </c>
      <c r="G66" s="63"/>
      <c r="H66" s="62" t="s">
        <v>510</v>
      </c>
    </row>
    <row r="67" spans="1:8" ht="30" customHeight="1">
      <c r="A67" s="62"/>
      <c r="B67" s="62" t="s">
        <v>500</v>
      </c>
      <c r="C67" s="63"/>
      <c r="D67" s="63"/>
      <c r="E67" s="62" t="s">
        <v>351</v>
      </c>
      <c r="F67" s="64">
        <v>300</v>
      </c>
      <c r="G67" s="63"/>
      <c r="H67" s="62" t="s">
        <v>511</v>
      </c>
    </row>
    <row r="68" spans="1:8" ht="30" customHeight="1">
      <c r="A68" s="62"/>
      <c r="B68" s="62"/>
      <c r="C68" s="63"/>
      <c r="D68" s="63"/>
      <c r="E68" s="62" t="s">
        <v>505</v>
      </c>
      <c r="F68" s="63"/>
      <c r="G68" s="63"/>
      <c r="H68" s="62"/>
    </row>
    <row r="69" spans="1:8" ht="30" customHeight="1">
      <c r="A69" s="62"/>
      <c r="B69" s="62"/>
      <c r="C69" s="63"/>
      <c r="D69" s="63"/>
      <c r="E69" s="62" t="s">
        <v>486</v>
      </c>
      <c r="F69" s="64">
        <v>3300</v>
      </c>
      <c r="G69" s="63"/>
      <c r="H69" s="62"/>
    </row>
    <row r="70" spans="1:8" ht="30" customHeight="1">
      <c r="A70" s="62"/>
      <c r="B70" s="62"/>
      <c r="C70" s="63"/>
      <c r="D70" s="63"/>
      <c r="E70" s="65" t="s">
        <v>71</v>
      </c>
      <c r="F70" s="66">
        <v>30300</v>
      </c>
      <c r="G70" s="63"/>
      <c r="H70" s="62"/>
    </row>
    <row r="71" spans="3:7" ht="30" customHeight="1">
      <c r="C71" s="147"/>
      <c r="D71" s="147"/>
      <c r="F71" s="147"/>
      <c r="G71" s="147"/>
    </row>
    <row r="72" spans="3:7" ht="30" customHeight="1">
      <c r="C72" s="147"/>
      <c r="D72" s="147"/>
      <c r="F72" s="147"/>
      <c r="G72" s="147"/>
    </row>
    <row r="73" spans="3:7" ht="30" customHeight="1">
      <c r="C73" s="147"/>
      <c r="D73" s="147"/>
      <c r="F73" s="147"/>
      <c r="G73" s="147"/>
    </row>
    <row r="74" spans="3:8" ht="30" customHeight="1">
      <c r="C74" s="147"/>
      <c r="D74" s="147"/>
      <c r="E74" s="69"/>
      <c r="F74" s="187" t="s">
        <v>187</v>
      </c>
      <c r="G74" s="187"/>
      <c r="H74" s="69"/>
    </row>
    <row r="75" spans="3:8" ht="59.25" customHeight="1">
      <c r="C75" s="147"/>
      <c r="D75" s="147"/>
      <c r="E75" s="69"/>
      <c r="F75" s="188" t="s">
        <v>188</v>
      </c>
      <c r="G75" s="188"/>
      <c r="H75" s="69"/>
    </row>
    <row r="76" spans="3:8" ht="30" customHeight="1">
      <c r="C76" s="147"/>
      <c r="D76" s="147"/>
      <c r="E76" s="188" t="s">
        <v>189</v>
      </c>
      <c r="F76" s="188"/>
      <c r="G76" s="188"/>
      <c r="H76" s="188"/>
    </row>
    <row r="77" spans="3:7" ht="30" customHeight="1">
      <c r="C77" s="147"/>
      <c r="D77" s="147"/>
      <c r="F77" s="147"/>
      <c r="G77" s="147"/>
    </row>
    <row r="78" spans="3:7" ht="30" customHeight="1">
      <c r="C78" s="147"/>
      <c r="D78" s="147"/>
      <c r="F78" s="147"/>
      <c r="G78" s="147"/>
    </row>
    <row r="79" spans="3:7" ht="30" customHeight="1">
      <c r="C79" s="147"/>
      <c r="D79" s="147"/>
      <c r="F79" s="147"/>
      <c r="G79" s="147"/>
    </row>
    <row r="80" spans="3:7" ht="30" customHeight="1">
      <c r="C80" s="147"/>
      <c r="D80" s="147"/>
      <c r="F80" s="147"/>
      <c r="G80" s="147"/>
    </row>
    <row r="81" spans="3:7" ht="30" customHeight="1">
      <c r="C81" s="147"/>
      <c r="D81" s="147"/>
      <c r="F81" s="147"/>
      <c r="G81" s="147"/>
    </row>
    <row r="82" spans="3:7" ht="30" customHeight="1">
      <c r="C82" s="147"/>
      <c r="D82" s="147"/>
      <c r="F82" s="147"/>
      <c r="G82" s="147"/>
    </row>
    <row r="85" spans="1:8" ht="30" customHeight="1">
      <c r="A85" s="68"/>
      <c r="B85" s="68"/>
      <c r="C85" s="146"/>
      <c r="D85" s="146"/>
      <c r="E85" s="68"/>
      <c r="F85" s="146"/>
      <c r="G85" s="146"/>
      <c r="H85" s="68"/>
    </row>
    <row r="86" spans="1:8" ht="30" customHeight="1">
      <c r="A86" s="188" t="s">
        <v>345</v>
      </c>
      <c r="B86" s="188"/>
      <c r="C86" s="188"/>
      <c r="D86" s="188"/>
      <c r="E86" s="188"/>
      <c r="F86" s="188"/>
      <c r="G86" s="188"/>
      <c r="H86" s="188"/>
    </row>
    <row r="87" spans="1:8" ht="30" customHeight="1">
      <c r="A87" s="188" t="s">
        <v>0</v>
      </c>
      <c r="B87" s="188"/>
      <c r="C87" s="188"/>
      <c r="D87" s="188"/>
      <c r="E87" s="188"/>
      <c r="F87" s="188"/>
      <c r="G87" s="188"/>
      <c r="H87" s="188"/>
    </row>
    <row r="88" spans="1:8" ht="30" customHeight="1">
      <c r="A88" s="182" t="s">
        <v>336</v>
      </c>
      <c r="B88" s="182"/>
      <c r="C88" s="182"/>
      <c r="D88" s="182"/>
      <c r="E88" s="182"/>
      <c r="F88" s="182"/>
      <c r="G88" s="182"/>
      <c r="H88" s="182"/>
    </row>
    <row r="89" spans="3:7" ht="30" customHeight="1">
      <c r="C89" s="147"/>
      <c r="D89" s="147"/>
      <c r="F89" s="147"/>
      <c r="G89" s="147"/>
    </row>
    <row r="90" spans="1:8" ht="30" customHeight="1">
      <c r="A90" s="185" t="s">
        <v>1</v>
      </c>
      <c r="B90" s="144" t="s">
        <v>2</v>
      </c>
      <c r="C90" s="144" t="s">
        <v>3</v>
      </c>
      <c r="D90" s="144" t="s">
        <v>5</v>
      </c>
      <c r="E90" s="185" t="s">
        <v>7</v>
      </c>
      <c r="F90" s="185"/>
      <c r="G90" s="185" t="s">
        <v>10</v>
      </c>
      <c r="H90" s="144" t="s">
        <v>11</v>
      </c>
    </row>
    <row r="91" spans="1:8" ht="30" customHeight="1">
      <c r="A91" s="186"/>
      <c r="B91" s="145" t="s">
        <v>21</v>
      </c>
      <c r="C91" s="145" t="s">
        <v>4</v>
      </c>
      <c r="D91" s="145" t="s">
        <v>6</v>
      </c>
      <c r="E91" s="144" t="s">
        <v>8</v>
      </c>
      <c r="F91" s="144" t="s">
        <v>9</v>
      </c>
      <c r="G91" s="186"/>
      <c r="H91" s="145" t="s">
        <v>12</v>
      </c>
    </row>
    <row r="92" spans="1:8" ht="30" customHeight="1">
      <c r="A92" s="61" t="s">
        <v>13</v>
      </c>
      <c r="B92" s="61" t="s">
        <v>14</v>
      </c>
      <c r="C92" s="61" t="s">
        <v>20</v>
      </c>
      <c r="D92" s="61" t="s">
        <v>15</v>
      </c>
      <c r="E92" s="61" t="s">
        <v>16</v>
      </c>
      <c r="F92" s="61" t="s">
        <v>17</v>
      </c>
      <c r="G92" s="61" t="s">
        <v>18</v>
      </c>
      <c r="H92" s="61" t="s">
        <v>19</v>
      </c>
    </row>
    <row r="93" spans="1:8" ht="30" customHeight="1">
      <c r="A93" s="62" t="s">
        <v>512</v>
      </c>
      <c r="B93" s="62"/>
      <c r="C93" s="63"/>
      <c r="D93" s="63"/>
      <c r="E93" s="62"/>
      <c r="F93" s="63"/>
      <c r="G93" s="63" t="s">
        <v>63</v>
      </c>
      <c r="H93" s="62"/>
    </row>
    <row r="94" spans="1:8" ht="30" customHeight="1">
      <c r="A94" s="62" t="s">
        <v>513</v>
      </c>
      <c r="B94" s="62" t="s">
        <v>516</v>
      </c>
      <c r="C94" s="63" t="s">
        <v>522</v>
      </c>
      <c r="D94" s="63" t="s">
        <v>339</v>
      </c>
      <c r="E94" s="62" t="s">
        <v>502</v>
      </c>
      <c r="F94" s="64"/>
      <c r="G94" s="63" t="s">
        <v>119</v>
      </c>
      <c r="H94" s="62" t="s">
        <v>506</v>
      </c>
    </row>
    <row r="95" spans="1:8" ht="30" customHeight="1">
      <c r="A95" s="62" t="s">
        <v>514</v>
      </c>
      <c r="B95" s="62" t="s">
        <v>517</v>
      </c>
      <c r="C95" s="63" t="s">
        <v>523</v>
      </c>
      <c r="D95" s="63"/>
      <c r="E95" s="62" t="s">
        <v>527</v>
      </c>
      <c r="F95" s="63"/>
      <c r="G95" s="63"/>
      <c r="H95" s="62" t="s">
        <v>507</v>
      </c>
    </row>
    <row r="96" spans="1:8" ht="30" customHeight="1">
      <c r="A96" s="62" t="s">
        <v>473</v>
      </c>
      <c r="B96" s="62" t="s">
        <v>518</v>
      </c>
      <c r="C96" s="63" t="s">
        <v>524</v>
      </c>
      <c r="D96" s="63"/>
      <c r="E96" s="62" t="s">
        <v>352</v>
      </c>
      <c r="F96" s="64">
        <v>8000</v>
      </c>
      <c r="G96" s="63"/>
      <c r="H96" s="62" t="s">
        <v>531</v>
      </c>
    </row>
    <row r="97" spans="1:8" ht="30" customHeight="1">
      <c r="A97" s="62" t="s">
        <v>515</v>
      </c>
      <c r="B97" s="62" t="s">
        <v>519</v>
      </c>
      <c r="C97" s="63" t="s">
        <v>446</v>
      </c>
      <c r="D97" s="63"/>
      <c r="E97" s="62" t="s">
        <v>528</v>
      </c>
      <c r="F97" s="64">
        <v>400</v>
      </c>
      <c r="G97" s="63"/>
      <c r="H97" s="62" t="s">
        <v>532</v>
      </c>
    </row>
    <row r="98" spans="1:8" ht="30" customHeight="1">
      <c r="A98" s="62"/>
      <c r="B98" s="62" t="s">
        <v>520</v>
      </c>
      <c r="C98" s="63" t="s">
        <v>525</v>
      </c>
      <c r="D98" s="63"/>
      <c r="E98" s="62" t="s">
        <v>529</v>
      </c>
      <c r="F98" s="64">
        <v>2700</v>
      </c>
      <c r="G98" s="63"/>
      <c r="H98" s="62" t="s">
        <v>533</v>
      </c>
    </row>
    <row r="99" spans="1:8" ht="30" customHeight="1">
      <c r="A99" s="62"/>
      <c r="B99" s="62" t="s">
        <v>521</v>
      </c>
      <c r="C99" s="63" t="s">
        <v>526</v>
      </c>
      <c r="D99" s="63"/>
      <c r="E99" s="62" t="s">
        <v>351</v>
      </c>
      <c r="F99" s="64">
        <v>300</v>
      </c>
      <c r="G99" s="63"/>
      <c r="H99" s="62" t="s">
        <v>534</v>
      </c>
    </row>
    <row r="100" spans="1:8" ht="30" customHeight="1">
      <c r="A100" s="62"/>
      <c r="B100" s="62"/>
      <c r="C100" s="63"/>
      <c r="D100" s="63"/>
      <c r="E100" s="62" t="s">
        <v>530</v>
      </c>
      <c r="F100" s="63"/>
      <c r="G100" s="63"/>
      <c r="H100" s="62" t="s">
        <v>535</v>
      </c>
    </row>
    <row r="101" spans="1:8" ht="30" customHeight="1">
      <c r="A101" s="62"/>
      <c r="B101" s="62"/>
      <c r="C101" s="63"/>
      <c r="D101" s="63"/>
      <c r="E101" s="62" t="s">
        <v>486</v>
      </c>
      <c r="F101" s="64">
        <v>1200</v>
      </c>
      <c r="G101" s="63"/>
      <c r="H101" s="62"/>
    </row>
    <row r="102" spans="1:8" ht="30" customHeight="1">
      <c r="A102" s="62"/>
      <c r="B102" s="62"/>
      <c r="C102" s="63"/>
      <c r="D102" s="63"/>
      <c r="E102" s="65" t="s">
        <v>71</v>
      </c>
      <c r="F102" s="66">
        <v>12600</v>
      </c>
      <c r="G102" s="63"/>
      <c r="H102" s="62"/>
    </row>
    <row r="103" spans="3:7" ht="30" customHeight="1">
      <c r="C103" s="147"/>
      <c r="D103" s="147"/>
      <c r="F103" s="147"/>
      <c r="G103" s="147"/>
    </row>
    <row r="104" spans="3:7" ht="30" customHeight="1">
      <c r="C104" s="147"/>
      <c r="D104" s="147"/>
      <c r="F104" s="147"/>
      <c r="G104" s="147"/>
    </row>
    <row r="105" spans="3:7" ht="30" customHeight="1">
      <c r="C105" s="147"/>
      <c r="D105" s="147"/>
      <c r="F105" s="147"/>
      <c r="G105" s="147"/>
    </row>
    <row r="106" spans="3:8" ht="30" customHeight="1">
      <c r="C106" s="147"/>
      <c r="D106" s="147"/>
      <c r="E106" s="69"/>
      <c r="F106" s="187" t="s">
        <v>187</v>
      </c>
      <c r="G106" s="187"/>
      <c r="H106" s="69"/>
    </row>
    <row r="107" spans="3:8" ht="60" customHeight="1">
      <c r="C107" s="147"/>
      <c r="D107" s="147"/>
      <c r="E107" s="69"/>
      <c r="F107" s="188" t="s">
        <v>188</v>
      </c>
      <c r="G107" s="188"/>
      <c r="H107" s="69"/>
    </row>
    <row r="108" spans="3:8" ht="30" customHeight="1">
      <c r="C108" s="147"/>
      <c r="D108" s="147"/>
      <c r="E108" s="188" t="s">
        <v>189</v>
      </c>
      <c r="F108" s="188"/>
      <c r="G108" s="188"/>
      <c r="H108" s="188"/>
    </row>
    <row r="109" spans="3:7" ht="30" customHeight="1">
      <c r="C109" s="147"/>
      <c r="D109" s="147"/>
      <c r="F109" s="147"/>
      <c r="G109" s="147"/>
    </row>
    <row r="110" spans="3:7" ht="30" customHeight="1">
      <c r="C110" s="147"/>
      <c r="D110" s="147"/>
      <c r="F110" s="147"/>
      <c r="G110" s="147"/>
    </row>
    <row r="111" spans="3:7" ht="30" customHeight="1">
      <c r="C111" s="147"/>
      <c r="D111" s="147"/>
      <c r="F111" s="147"/>
      <c r="G111" s="147"/>
    </row>
    <row r="112" spans="3:7" ht="30" customHeight="1">
      <c r="C112" s="147"/>
      <c r="D112" s="147"/>
      <c r="F112" s="147"/>
      <c r="G112" s="147"/>
    </row>
    <row r="113" spans="3:7" ht="30" customHeight="1">
      <c r="C113" s="147"/>
      <c r="D113" s="147"/>
      <c r="F113" s="147"/>
      <c r="G113" s="147"/>
    </row>
    <row r="114" spans="3:7" ht="30" customHeight="1">
      <c r="C114" s="147"/>
      <c r="D114" s="147"/>
      <c r="F114" s="147"/>
      <c r="G114" s="147"/>
    </row>
    <row r="115" spans="3:7" ht="30" customHeight="1">
      <c r="C115" s="147"/>
      <c r="D115" s="147"/>
      <c r="F115" s="147"/>
      <c r="G115" s="147"/>
    </row>
    <row r="116" spans="3:7" ht="30" customHeight="1">
      <c r="C116" s="147"/>
      <c r="D116" s="147"/>
      <c r="F116" s="147"/>
      <c r="G116" s="147"/>
    </row>
  </sheetData>
  <sheetProtection/>
  <mergeCells count="36">
    <mergeCell ref="A2:H2"/>
    <mergeCell ref="A3:H3"/>
    <mergeCell ref="A4:H4"/>
    <mergeCell ref="A6:A7"/>
    <mergeCell ref="E6:F6"/>
    <mergeCell ref="G6:G7"/>
    <mergeCell ref="F21:G21"/>
    <mergeCell ref="F22:G22"/>
    <mergeCell ref="E23:H23"/>
    <mergeCell ref="A25:H25"/>
    <mergeCell ref="A26:H26"/>
    <mergeCell ref="A27:H27"/>
    <mergeCell ref="A29:A30"/>
    <mergeCell ref="E29:F29"/>
    <mergeCell ref="G29:G30"/>
    <mergeCell ref="F44:G44"/>
    <mergeCell ref="F45:G45"/>
    <mergeCell ref="E46:H46"/>
    <mergeCell ref="A54:H54"/>
    <mergeCell ref="A55:H55"/>
    <mergeCell ref="A56:H56"/>
    <mergeCell ref="A58:A59"/>
    <mergeCell ref="E58:F58"/>
    <mergeCell ref="G58:G59"/>
    <mergeCell ref="F74:G74"/>
    <mergeCell ref="F75:G75"/>
    <mergeCell ref="E76:H76"/>
    <mergeCell ref="A86:H86"/>
    <mergeCell ref="A87:H87"/>
    <mergeCell ref="A88:H88"/>
    <mergeCell ref="A90:A91"/>
    <mergeCell ref="E90:F90"/>
    <mergeCell ref="G90:G91"/>
    <mergeCell ref="F106:G106"/>
    <mergeCell ref="F107:G107"/>
    <mergeCell ref="E108:H108"/>
  </mergeCells>
  <printOptions/>
  <pageMargins left="1.062992125984252" right="0.15748031496062992" top="0.3937007874015748" bottom="0.3937007874015748" header="0.3937007874015748" footer="0.3937007874015748"/>
  <pageSetup orientation="landscape" paperSize="9" scale="55" r:id="rId1"/>
  <rowBreaks count="1" manualBreakCount="1">
    <brk id="23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E25"/>
  <sheetViews>
    <sheetView view="pageBreakPreview" zoomScale="74" zoomScaleSheetLayoutView="74" workbookViewId="0" topLeftCell="A1">
      <selection activeCell="B9" sqref="B9"/>
    </sheetView>
  </sheetViews>
  <sheetFormatPr defaultColWidth="9.140625" defaultRowHeight="12.75"/>
  <cols>
    <col min="1" max="1" width="11.57421875" style="17" customWidth="1"/>
    <col min="2" max="2" width="130.421875" style="17" customWidth="1"/>
    <col min="3" max="3" width="20.00390625" style="17" customWidth="1"/>
    <col min="4" max="4" width="18.28125" style="176" customWidth="1"/>
    <col min="5" max="5" width="20.00390625" style="17" customWidth="1"/>
    <col min="6" max="16384" width="9.140625" style="17" customWidth="1"/>
  </cols>
  <sheetData>
    <row r="2" spans="1:5" ht="36">
      <c r="A2" s="199" t="s">
        <v>439</v>
      </c>
      <c r="B2" s="199"/>
      <c r="C2" s="199"/>
      <c r="D2" s="199"/>
      <c r="E2" s="199"/>
    </row>
    <row r="3" spans="1:5" ht="36">
      <c r="A3" s="199" t="s">
        <v>0</v>
      </c>
      <c r="B3" s="199"/>
      <c r="C3" s="199"/>
      <c r="D3" s="199"/>
      <c r="E3" s="199"/>
    </row>
    <row r="4" spans="1:5" ht="36">
      <c r="A4" s="199" t="s">
        <v>291</v>
      </c>
      <c r="B4" s="199"/>
      <c r="C4" s="199"/>
      <c r="D4" s="199"/>
      <c r="E4" s="199"/>
    </row>
    <row r="6" spans="1:5" ht="36">
      <c r="A6" s="18" t="s">
        <v>122</v>
      </c>
      <c r="B6" s="18" t="s">
        <v>123</v>
      </c>
      <c r="C6" s="18" t="s">
        <v>126</v>
      </c>
      <c r="D6" s="171" t="s">
        <v>711</v>
      </c>
      <c r="E6" s="18" t="s">
        <v>712</v>
      </c>
    </row>
    <row r="7" spans="1:5" ht="36">
      <c r="A7" s="18">
        <v>1</v>
      </c>
      <c r="B7" s="30" t="s">
        <v>99</v>
      </c>
      <c r="C7" s="31">
        <v>38000</v>
      </c>
      <c r="D7" s="171">
        <v>24500</v>
      </c>
      <c r="E7" s="31">
        <f>C7-D7</f>
        <v>13500</v>
      </c>
    </row>
    <row r="8" spans="1:5" ht="36">
      <c r="A8" s="18">
        <v>2</v>
      </c>
      <c r="B8" s="13" t="s">
        <v>321</v>
      </c>
      <c r="C8" s="31">
        <v>20000</v>
      </c>
      <c r="D8" s="171">
        <v>0</v>
      </c>
      <c r="E8" s="31">
        <f>C8-D8</f>
        <v>20000</v>
      </c>
    </row>
    <row r="9" spans="1:5" ht="36">
      <c r="A9" s="18"/>
      <c r="B9" s="33"/>
      <c r="C9" s="31"/>
      <c r="D9" s="171"/>
      <c r="E9" s="33"/>
    </row>
    <row r="10" spans="1:5" ht="36">
      <c r="A10" s="18"/>
      <c r="B10" s="33"/>
      <c r="C10" s="31"/>
      <c r="D10" s="171"/>
      <c r="E10" s="33"/>
    </row>
    <row r="11" spans="1:5" ht="36">
      <c r="A11" s="18"/>
      <c r="B11" s="33"/>
      <c r="C11" s="31"/>
      <c r="D11" s="171"/>
      <c r="E11" s="33"/>
    </row>
    <row r="12" spans="1:5" ht="36">
      <c r="A12" s="18"/>
      <c r="B12" s="33"/>
      <c r="C12" s="31"/>
      <c r="D12" s="171"/>
      <c r="E12" s="33"/>
    </row>
    <row r="13" spans="1:5" ht="36">
      <c r="A13" s="18"/>
      <c r="B13" s="33"/>
      <c r="C13" s="31"/>
      <c r="D13" s="171"/>
      <c r="E13" s="33"/>
    </row>
    <row r="14" spans="1:5" ht="36">
      <c r="A14" s="36"/>
      <c r="B14" s="26" t="s">
        <v>160</v>
      </c>
      <c r="C14" s="45">
        <f>SUM(C7:C13)</f>
        <v>58000</v>
      </c>
      <c r="D14" s="45">
        <f>SUM(D7:D13)</f>
        <v>24500</v>
      </c>
      <c r="E14" s="45">
        <f>SUM(E7:E13)</f>
        <v>33500</v>
      </c>
    </row>
    <row r="15" spans="1:3" ht="36">
      <c r="A15" s="29"/>
      <c r="C15" s="46"/>
    </row>
    <row r="16" ht="36">
      <c r="C16" s="29"/>
    </row>
    <row r="18" spans="2:3" ht="36">
      <c r="B18" s="48"/>
      <c r="C18" s="49"/>
    </row>
    <row r="25" ht="36">
      <c r="C25" s="29"/>
    </row>
  </sheetData>
  <sheetProtection/>
  <mergeCells count="3">
    <mergeCell ref="A2:E2"/>
    <mergeCell ref="A3:E3"/>
    <mergeCell ref="A4:E4"/>
  </mergeCells>
  <printOptions/>
  <pageMargins left="0.85" right="0.7480314960629921" top="0.3937007874015748" bottom="0.3937007874015748" header="0.39" footer="0.3937007874015748"/>
  <pageSetup orientation="landscape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25"/>
  <sheetViews>
    <sheetView view="pageBreakPreview" zoomScale="74" zoomScaleSheetLayoutView="74" workbookViewId="0" topLeftCell="A1">
      <selection activeCell="D7" sqref="D7"/>
    </sheetView>
  </sheetViews>
  <sheetFormatPr defaultColWidth="9.140625" defaultRowHeight="30" customHeight="1"/>
  <cols>
    <col min="1" max="1" width="11.57421875" style="17" customWidth="1"/>
    <col min="2" max="2" width="138.00390625" style="17" customWidth="1"/>
    <col min="3" max="3" width="20.00390625" style="17" customWidth="1"/>
    <col min="4" max="4" width="18.28125" style="29" customWidth="1"/>
    <col min="5" max="5" width="20.00390625" style="17" customWidth="1"/>
    <col min="6" max="16384" width="9.140625" style="17" customWidth="1"/>
  </cols>
  <sheetData>
    <row r="2" spans="1:5" ht="30" customHeight="1">
      <c r="A2" s="199" t="s">
        <v>239</v>
      </c>
      <c r="B2" s="199"/>
      <c r="C2" s="199"/>
      <c r="D2" s="199"/>
      <c r="E2" s="199"/>
    </row>
    <row r="3" spans="1:5" ht="30" customHeight="1">
      <c r="A3" s="199" t="s">
        <v>0</v>
      </c>
      <c r="B3" s="199"/>
      <c r="C3" s="199"/>
      <c r="D3" s="199"/>
      <c r="E3" s="199"/>
    </row>
    <row r="4" spans="1:5" ht="30" customHeight="1">
      <c r="A4" s="199" t="s">
        <v>168</v>
      </c>
      <c r="B4" s="199"/>
      <c r="C4" s="199"/>
      <c r="D4" s="199"/>
      <c r="E4" s="199"/>
    </row>
    <row r="6" spans="1:5" ht="30" customHeight="1">
      <c r="A6" s="18" t="s">
        <v>122</v>
      </c>
      <c r="B6" s="18" t="s">
        <v>123</v>
      </c>
      <c r="C6" s="18" t="s">
        <v>126</v>
      </c>
      <c r="D6" s="18" t="s">
        <v>711</v>
      </c>
      <c r="E6" s="18" t="s">
        <v>712</v>
      </c>
    </row>
    <row r="7" spans="1:5" ht="30" customHeight="1">
      <c r="A7" s="18">
        <v>1</v>
      </c>
      <c r="B7" s="30" t="s">
        <v>169</v>
      </c>
      <c r="C7" s="31">
        <f>'ก1'!C18</f>
        <v>111200</v>
      </c>
      <c r="D7" s="32"/>
      <c r="E7" s="19"/>
    </row>
    <row r="8" spans="1:5" ht="30" customHeight="1">
      <c r="A8" s="18">
        <v>2</v>
      </c>
      <c r="B8" s="30" t="s">
        <v>170</v>
      </c>
      <c r="C8" s="31">
        <v>123380</v>
      </c>
      <c r="D8" s="32"/>
      <c r="E8" s="19"/>
    </row>
    <row r="9" spans="1:5" ht="30" customHeight="1">
      <c r="A9" s="18">
        <v>3</v>
      </c>
      <c r="B9" s="33" t="s">
        <v>171</v>
      </c>
      <c r="C9" s="31">
        <v>119660</v>
      </c>
      <c r="D9" s="32"/>
      <c r="E9" s="24"/>
    </row>
    <row r="10" spans="1:5" ht="30" customHeight="1">
      <c r="A10" s="18">
        <v>4</v>
      </c>
      <c r="B10" s="33" t="s">
        <v>172</v>
      </c>
      <c r="C10" s="31">
        <v>42400</v>
      </c>
      <c r="D10" s="32"/>
      <c r="E10" s="24"/>
    </row>
    <row r="11" spans="1:5" ht="30" customHeight="1">
      <c r="A11" s="19"/>
      <c r="B11" s="24"/>
      <c r="C11" s="34"/>
      <c r="D11" s="35"/>
      <c r="E11" s="24"/>
    </row>
    <row r="12" spans="1:5" ht="30" customHeight="1">
      <c r="A12" s="19"/>
      <c r="B12" s="24"/>
      <c r="C12" s="34"/>
      <c r="D12" s="35"/>
      <c r="E12" s="24"/>
    </row>
    <row r="13" spans="1:5" ht="30" customHeight="1">
      <c r="A13" s="19"/>
      <c r="B13" s="24"/>
      <c r="C13" s="34"/>
      <c r="D13" s="35"/>
      <c r="E13" s="24"/>
    </row>
    <row r="14" spans="1:5" ht="30" customHeight="1">
      <c r="A14" s="36"/>
      <c r="B14" s="26" t="s">
        <v>173</v>
      </c>
      <c r="C14" s="45">
        <f>C7+C8+C9+C10</f>
        <v>396640</v>
      </c>
      <c r="D14" s="28"/>
      <c r="E14" s="25"/>
    </row>
    <row r="15" spans="1:5" ht="30" customHeight="1">
      <c r="A15" s="36"/>
      <c r="B15" s="200" t="s">
        <v>174</v>
      </c>
      <c r="C15" s="201"/>
      <c r="D15" s="201"/>
      <c r="E15" s="202"/>
    </row>
    <row r="16" spans="1:5" ht="30" customHeight="1">
      <c r="A16" s="25"/>
      <c r="B16" s="26" t="s">
        <v>175</v>
      </c>
      <c r="C16" s="45">
        <v>398878.51</v>
      </c>
      <c r="D16" s="28">
        <v>100</v>
      </c>
      <c r="E16" s="25"/>
    </row>
    <row r="18" spans="2:4" ht="30" customHeight="1">
      <c r="B18" s="48"/>
      <c r="C18" s="49"/>
      <c r="D18" s="47"/>
    </row>
    <row r="25" ht="30" customHeight="1">
      <c r="C25" s="29"/>
    </row>
  </sheetData>
  <sheetProtection/>
  <mergeCells count="4">
    <mergeCell ref="A2:E2"/>
    <mergeCell ref="A3:E3"/>
    <mergeCell ref="A4:E4"/>
    <mergeCell ref="B15:E15"/>
  </mergeCells>
  <printOptions/>
  <pageMargins left="0.85" right="0.7480314960629921" top="0.3937007874015748" bottom="0.3937007874015748" header="0.39" footer="0.3937007874015748"/>
  <pageSetup orientation="landscape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26"/>
  <sheetViews>
    <sheetView view="pageBreakPreview" zoomScale="74" zoomScaleSheetLayoutView="74" workbookViewId="0" topLeftCell="A1">
      <selection activeCell="B11" sqref="B11"/>
    </sheetView>
  </sheetViews>
  <sheetFormatPr defaultColWidth="9.140625" defaultRowHeight="30" customHeight="1"/>
  <cols>
    <col min="1" max="1" width="11.57421875" style="17" customWidth="1"/>
    <col min="2" max="2" width="112.7109375" style="17" customWidth="1"/>
    <col min="3" max="3" width="20.00390625" style="17" customWidth="1"/>
    <col min="4" max="5" width="18.28125" style="29" customWidth="1"/>
    <col min="6" max="6" width="20.00390625" style="17" customWidth="1"/>
    <col min="7" max="16384" width="9.140625" style="17" customWidth="1"/>
  </cols>
  <sheetData>
    <row r="2" spans="1:6" ht="30" customHeight="1">
      <c r="A2" s="199" t="s">
        <v>439</v>
      </c>
      <c r="B2" s="199"/>
      <c r="C2" s="199"/>
      <c r="D2" s="199"/>
      <c r="E2" s="199"/>
      <c r="F2" s="199"/>
    </row>
    <row r="3" spans="1:6" ht="30" customHeight="1">
      <c r="A3" s="199" t="s">
        <v>0</v>
      </c>
      <c r="B3" s="199"/>
      <c r="C3" s="199"/>
      <c r="D3" s="199"/>
      <c r="E3" s="199"/>
      <c r="F3" s="199"/>
    </row>
    <row r="4" spans="1:6" ht="30" customHeight="1">
      <c r="A4" s="199" t="s">
        <v>293</v>
      </c>
      <c r="B4" s="199"/>
      <c r="C4" s="199"/>
      <c r="D4" s="199"/>
      <c r="E4" s="199"/>
      <c r="F4" s="199"/>
    </row>
    <row r="6" spans="1:6" ht="30" customHeight="1">
      <c r="A6" s="18" t="s">
        <v>122</v>
      </c>
      <c r="B6" s="18" t="s">
        <v>123</v>
      </c>
      <c r="C6" s="18" t="s">
        <v>126</v>
      </c>
      <c r="D6" s="18" t="s">
        <v>125</v>
      </c>
      <c r="E6" s="18" t="s">
        <v>125</v>
      </c>
      <c r="F6" s="18" t="s">
        <v>124</v>
      </c>
    </row>
    <row r="7" spans="1:6" ht="30" customHeight="1">
      <c r="A7" s="18">
        <v>1</v>
      </c>
      <c r="B7" s="30" t="s">
        <v>436</v>
      </c>
      <c r="C7" s="31">
        <v>111200</v>
      </c>
      <c r="D7" s="32">
        <f>C7*100/C15</f>
        <v>29.187883878418816</v>
      </c>
      <c r="E7" s="32">
        <f>C7*100/C17</f>
        <v>29.149176177961593</v>
      </c>
      <c r="F7" s="19"/>
    </row>
    <row r="8" spans="1:6" ht="30" customHeight="1">
      <c r="A8" s="18">
        <v>2</v>
      </c>
      <c r="B8" s="30" t="s">
        <v>437</v>
      </c>
      <c r="C8" s="31">
        <v>99450</v>
      </c>
      <c r="D8" s="32">
        <f>C8*100/C15</f>
        <v>26.103732479395244</v>
      </c>
      <c r="E8" s="32">
        <f>C8*100/C17</f>
        <v>26.069114846207558</v>
      </c>
      <c r="F8" s="19"/>
    </row>
    <row r="9" spans="1:6" ht="30" customHeight="1">
      <c r="A9" s="18">
        <v>3</v>
      </c>
      <c r="B9" s="33" t="s">
        <v>438</v>
      </c>
      <c r="C9" s="31">
        <v>45130</v>
      </c>
      <c r="D9" s="32">
        <f>C9*100/C15</f>
        <v>11.845766181951808</v>
      </c>
      <c r="E9" s="32">
        <f>C9*100/C17</f>
        <v>11.830056842728478</v>
      </c>
      <c r="F9" s="24"/>
    </row>
    <row r="10" spans="1:6" ht="30" customHeight="1">
      <c r="A10" s="18">
        <v>4</v>
      </c>
      <c r="B10" s="33" t="s">
        <v>172</v>
      </c>
      <c r="C10" s="31">
        <v>67200</v>
      </c>
      <c r="D10" s="32">
        <f>C10*100/C15</f>
        <v>17.63872119271353</v>
      </c>
      <c r="E10" s="32">
        <f>C10*100/C17</f>
        <v>17.6153294888401</v>
      </c>
      <c r="F10" s="24"/>
    </row>
    <row r="11" spans="1:6" ht="30" customHeight="1">
      <c r="A11" s="18">
        <v>5</v>
      </c>
      <c r="B11" s="33" t="s">
        <v>292</v>
      </c>
      <c r="C11" s="31">
        <f>5!C14</f>
        <v>58000</v>
      </c>
      <c r="D11" s="32">
        <f>C11*100/C15</f>
        <v>15.223896267520605</v>
      </c>
      <c r="E11" s="32">
        <f>C11*100/C17</f>
        <v>15.203706999296514</v>
      </c>
      <c r="F11" s="24"/>
    </row>
    <row r="12" spans="1:6" ht="30" customHeight="1">
      <c r="A12" s="19"/>
      <c r="B12" s="24"/>
      <c r="C12" s="34"/>
      <c r="D12" s="32" t="s">
        <v>322</v>
      </c>
      <c r="E12" s="32" t="s">
        <v>322</v>
      </c>
      <c r="F12" s="24"/>
    </row>
    <row r="13" spans="1:6" ht="30" customHeight="1">
      <c r="A13" s="19"/>
      <c r="B13" s="24"/>
      <c r="C13" s="34"/>
      <c r="D13" s="32" t="s">
        <v>323</v>
      </c>
      <c r="E13" s="32" t="s">
        <v>324</v>
      </c>
      <c r="F13" s="24"/>
    </row>
    <row r="14" spans="1:6" ht="30" customHeight="1">
      <c r="A14" s="19"/>
      <c r="B14" s="24"/>
      <c r="C14" s="34"/>
      <c r="D14" s="35"/>
      <c r="E14" s="35"/>
      <c r="F14" s="24"/>
    </row>
    <row r="15" spans="1:6" ht="30" customHeight="1">
      <c r="A15" s="36"/>
      <c r="B15" s="26" t="s">
        <v>173</v>
      </c>
      <c r="C15" s="45">
        <f>SUM(C7:C14)</f>
        <v>380980</v>
      </c>
      <c r="D15" s="28">
        <f>SUM(D7:D14)</f>
        <v>100</v>
      </c>
      <c r="E15" s="28"/>
      <c r="F15" s="25"/>
    </row>
    <row r="16" spans="1:6" ht="30" customHeight="1">
      <c r="A16" s="36"/>
      <c r="B16" s="200" t="s">
        <v>464</v>
      </c>
      <c r="C16" s="201"/>
      <c r="D16" s="201"/>
      <c r="E16" s="201"/>
      <c r="F16" s="202"/>
    </row>
    <row r="17" spans="1:6" ht="30" customHeight="1">
      <c r="A17" s="25"/>
      <c r="B17" s="26"/>
      <c r="C17" s="85">
        <v>381485.91</v>
      </c>
      <c r="D17" s="28"/>
      <c r="E17" s="28">
        <f>E7+E8+E9+E10+E11</f>
        <v>99.86738435503425</v>
      </c>
      <c r="F17" s="25"/>
    </row>
    <row r="19" spans="2:5" ht="30" customHeight="1">
      <c r="B19" s="48"/>
      <c r="C19" s="49"/>
      <c r="D19" s="47"/>
      <c r="E19" s="47"/>
    </row>
    <row r="26" ht="30" customHeight="1">
      <c r="C26" s="29"/>
    </row>
  </sheetData>
  <sheetProtection/>
  <mergeCells count="4">
    <mergeCell ref="A2:F2"/>
    <mergeCell ref="A3:F3"/>
    <mergeCell ref="A4:F4"/>
    <mergeCell ref="B16:F16"/>
  </mergeCells>
  <printOptions/>
  <pageMargins left="0.85" right="0.7480314960629921" top="0.3937007874015748" bottom="0.3937007874015748" header="0.39" footer="0.3937007874015748"/>
  <pageSetup orientation="landscape" paperSize="9" scale="6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24"/>
  <sheetViews>
    <sheetView view="pageBreakPreview" zoomScale="74" zoomScaleSheetLayoutView="74" workbookViewId="0" topLeftCell="A1">
      <selection activeCell="D7" sqref="D7"/>
    </sheetView>
  </sheetViews>
  <sheetFormatPr defaultColWidth="9.140625" defaultRowHeight="30" customHeight="1"/>
  <cols>
    <col min="1" max="1" width="11.57421875" style="17" customWidth="1"/>
    <col min="2" max="2" width="112.7109375" style="17" customWidth="1"/>
    <col min="3" max="3" width="20.00390625" style="17" customWidth="1"/>
    <col min="4" max="5" width="18.28125" style="176" customWidth="1"/>
    <col min="6" max="6" width="20.00390625" style="17" customWidth="1"/>
    <col min="7" max="16384" width="9.140625" style="17" customWidth="1"/>
  </cols>
  <sheetData>
    <row r="2" spans="1:6" ht="30" customHeight="1">
      <c r="A2" s="199" t="s">
        <v>439</v>
      </c>
      <c r="B2" s="199"/>
      <c r="C2" s="199"/>
      <c r="D2" s="199"/>
      <c r="E2" s="199"/>
      <c r="F2" s="199"/>
    </row>
    <row r="3" spans="1:6" ht="30" customHeight="1">
      <c r="A3" s="199" t="s">
        <v>0</v>
      </c>
      <c r="B3" s="199"/>
      <c r="C3" s="199"/>
      <c r="D3" s="199"/>
      <c r="E3" s="199"/>
      <c r="F3" s="199"/>
    </row>
    <row r="4" spans="1:6" ht="30" customHeight="1">
      <c r="A4" s="199" t="s">
        <v>293</v>
      </c>
      <c r="B4" s="199"/>
      <c r="C4" s="199"/>
      <c r="D4" s="199"/>
      <c r="E4" s="199"/>
      <c r="F4" s="199"/>
    </row>
    <row r="6" spans="1:6" ht="30" customHeight="1">
      <c r="A6" s="18" t="s">
        <v>122</v>
      </c>
      <c r="B6" s="18" t="s">
        <v>123</v>
      </c>
      <c r="C6" s="18" t="s">
        <v>126</v>
      </c>
      <c r="D6" s="171" t="s">
        <v>711</v>
      </c>
      <c r="E6" s="171" t="s">
        <v>712</v>
      </c>
      <c r="F6" s="18" t="s">
        <v>124</v>
      </c>
    </row>
    <row r="7" spans="1:6" ht="30" customHeight="1">
      <c r="A7" s="18">
        <v>1</v>
      </c>
      <c r="B7" s="30" t="s">
        <v>436</v>
      </c>
      <c r="C7" s="31">
        <v>111200</v>
      </c>
      <c r="D7" s="171">
        <f>'ก1'!D18</f>
        <v>34400</v>
      </c>
      <c r="E7" s="171">
        <f>C7-D7</f>
        <v>76800</v>
      </c>
      <c r="F7" s="19"/>
    </row>
    <row r="8" spans="1:6" ht="30" customHeight="1">
      <c r="A8" s="18">
        <v>2</v>
      </c>
      <c r="B8" s="30" t="s">
        <v>437</v>
      </c>
      <c r="C8" s="31">
        <v>99450</v>
      </c>
      <c r="D8" s="171">
        <f>'ก.2'!D19</f>
        <v>49200</v>
      </c>
      <c r="E8" s="171">
        <f>C8-D8</f>
        <v>50250</v>
      </c>
      <c r="F8" s="19"/>
    </row>
    <row r="9" spans="1:6" ht="30" customHeight="1">
      <c r="A9" s="18">
        <v>3</v>
      </c>
      <c r="B9" s="33" t="s">
        <v>438</v>
      </c>
      <c r="C9" s="31">
        <v>45130</v>
      </c>
      <c r="D9" s="171">
        <f>'ก.3'!D15</f>
        <v>24750</v>
      </c>
      <c r="E9" s="171">
        <f>C9-D9</f>
        <v>20380</v>
      </c>
      <c r="F9" s="24"/>
    </row>
    <row r="10" spans="1:6" ht="30" customHeight="1">
      <c r="A10" s="18">
        <v>4</v>
      </c>
      <c r="B10" s="33" t="s">
        <v>172</v>
      </c>
      <c r="C10" s="31">
        <v>67200</v>
      </c>
      <c r="D10" s="171">
        <f>'ก.4'!D15</f>
        <v>37615</v>
      </c>
      <c r="E10" s="171">
        <f>C10-D10</f>
        <v>29585</v>
      </c>
      <c r="F10" s="24"/>
    </row>
    <row r="11" spans="1:6" ht="30" customHeight="1">
      <c r="A11" s="18">
        <v>5</v>
      </c>
      <c r="B11" s="33" t="s">
        <v>292</v>
      </c>
      <c r="C11" s="31">
        <f>5!C14</f>
        <v>58000</v>
      </c>
      <c r="D11" s="171">
        <f>5!D14</f>
        <v>24500</v>
      </c>
      <c r="E11" s="171">
        <f>C11-D11</f>
        <v>33500</v>
      </c>
      <c r="F11" s="24"/>
    </row>
    <row r="12" spans="1:6" ht="30" customHeight="1">
      <c r="A12" s="19"/>
      <c r="B12" s="24"/>
      <c r="C12" s="34"/>
      <c r="D12" s="172"/>
      <c r="E12" s="172"/>
      <c r="F12" s="24"/>
    </row>
    <row r="13" spans="1:6" ht="30" customHeight="1">
      <c r="A13" s="36"/>
      <c r="B13" s="26" t="s">
        <v>173</v>
      </c>
      <c r="C13" s="45">
        <f>SUM(C7:C12)</f>
        <v>380980</v>
      </c>
      <c r="D13" s="45">
        <f>SUM(D7:D12)</f>
        <v>170465</v>
      </c>
      <c r="E13" s="45">
        <f>SUM(E7:E12)</f>
        <v>210515</v>
      </c>
      <c r="F13" s="25"/>
    </row>
    <row r="14" spans="1:6" ht="30" customHeight="1">
      <c r="A14" s="36"/>
      <c r="B14" s="200" t="s">
        <v>464</v>
      </c>
      <c r="C14" s="201"/>
      <c r="D14" s="201"/>
      <c r="E14" s="201"/>
      <c r="F14" s="202"/>
    </row>
    <row r="15" spans="1:6" ht="30" customHeight="1">
      <c r="A15" s="25"/>
      <c r="B15" s="26"/>
      <c r="C15" s="85">
        <v>381485.91</v>
      </c>
      <c r="D15" s="173"/>
      <c r="E15" s="173">
        <f>E7+E8+E9+E10+E11</f>
        <v>210515</v>
      </c>
      <c r="F15" s="25"/>
    </row>
    <row r="17" spans="2:3" ht="30" customHeight="1">
      <c r="B17" s="48"/>
      <c r="C17" s="49"/>
    </row>
    <row r="24" ht="30" customHeight="1">
      <c r="C24" s="29"/>
    </row>
  </sheetData>
  <sheetProtection/>
  <mergeCells count="4">
    <mergeCell ref="A2:F2"/>
    <mergeCell ref="A3:F3"/>
    <mergeCell ref="A4:F4"/>
    <mergeCell ref="B14:F14"/>
  </mergeCells>
  <printOptions/>
  <pageMargins left="0.85" right="0.7480314960629921" top="0.3937007874015748" bottom="0.3937007874015748" header="0.39" footer="0.3937007874015748"/>
  <pageSetup orientation="landscape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24"/>
  <sheetViews>
    <sheetView tabSelected="1" view="pageBreakPreview" zoomScale="74" zoomScaleSheetLayoutView="74" workbookViewId="0" topLeftCell="A1">
      <selection activeCell="B8" sqref="B8"/>
    </sheetView>
  </sheetViews>
  <sheetFormatPr defaultColWidth="9.140625" defaultRowHeight="30" customHeight="1"/>
  <cols>
    <col min="1" max="1" width="11.57421875" style="17" customWidth="1"/>
    <col min="2" max="2" width="112.7109375" style="17" customWidth="1"/>
    <col min="3" max="3" width="20.00390625" style="17" customWidth="1"/>
    <col min="4" max="5" width="18.28125" style="176" customWidth="1"/>
    <col min="6" max="6" width="20.00390625" style="17" customWidth="1"/>
    <col min="7" max="16384" width="9.140625" style="17" customWidth="1"/>
  </cols>
  <sheetData>
    <row r="2" spans="1:6" ht="30" customHeight="1">
      <c r="A2" s="199" t="s">
        <v>439</v>
      </c>
      <c r="B2" s="199"/>
      <c r="C2" s="199"/>
      <c r="D2" s="199"/>
      <c r="E2" s="199"/>
      <c r="F2" s="199"/>
    </row>
    <row r="3" spans="1:6" ht="30" customHeight="1">
      <c r="A3" s="199" t="s">
        <v>0</v>
      </c>
      <c r="B3" s="199"/>
      <c r="C3" s="199"/>
      <c r="D3" s="199"/>
      <c r="E3" s="199"/>
      <c r="F3" s="199"/>
    </row>
    <row r="4" spans="1:6" ht="30" customHeight="1">
      <c r="A4" s="199" t="s">
        <v>293</v>
      </c>
      <c r="B4" s="199"/>
      <c r="C4" s="199"/>
      <c r="D4" s="199"/>
      <c r="E4" s="199"/>
      <c r="F4" s="199"/>
    </row>
    <row r="6" spans="1:6" ht="30" customHeight="1">
      <c r="A6" s="18" t="s">
        <v>122</v>
      </c>
      <c r="B6" s="18" t="s">
        <v>123</v>
      </c>
      <c r="C6" s="18" t="s">
        <v>126</v>
      </c>
      <c r="D6" s="171" t="s">
        <v>711</v>
      </c>
      <c r="E6" s="171" t="s">
        <v>712</v>
      </c>
      <c r="F6" s="18" t="s">
        <v>124</v>
      </c>
    </row>
    <row r="7" spans="1:6" ht="30" customHeight="1">
      <c r="A7" s="18">
        <v>1</v>
      </c>
      <c r="B7" s="30" t="s">
        <v>436</v>
      </c>
      <c r="C7" s="31">
        <v>111200</v>
      </c>
      <c r="D7" s="171">
        <f>'ก1 (3)'!D18</f>
        <v>85000</v>
      </c>
      <c r="E7" s="171">
        <f>C7-D7</f>
        <v>26200</v>
      </c>
      <c r="F7" s="19"/>
    </row>
    <row r="8" spans="1:6" ht="30" customHeight="1">
      <c r="A8" s="18">
        <v>2</v>
      </c>
      <c r="B8" s="30" t="s">
        <v>437</v>
      </c>
      <c r="C8" s="31">
        <v>99450</v>
      </c>
      <c r="D8" s="171">
        <f>'ก.2 (3)'!D19</f>
        <v>99450</v>
      </c>
      <c r="E8" s="171">
        <f>C8-D8</f>
        <v>0</v>
      </c>
      <c r="F8" s="19"/>
    </row>
    <row r="9" spans="1:6" ht="30" customHeight="1">
      <c r="A9" s="18">
        <v>3</v>
      </c>
      <c r="B9" s="33" t="s">
        <v>438</v>
      </c>
      <c r="C9" s="31">
        <v>45130</v>
      </c>
      <c r="D9" s="171">
        <f>'ก.3 (2)'!D15</f>
        <v>37630</v>
      </c>
      <c r="E9" s="171">
        <f>C9-D9</f>
        <v>7500</v>
      </c>
      <c r="F9" s="24"/>
    </row>
    <row r="10" spans="1:6" ht="30" customHeight="1">
      <c r="A10" s="18">
        <v>4</v>
      </c>
      <c r="B10" s="33" t="s">
        <v>172</v>
      </c>
      <c r="C10" s="31">
        <v>67200</v>
      </c>
      <c r="D10" s="171">
        <f>'ก.4 (3)'!D15</f>
        <v>53630</v>
      </c>
      <c r="E10" s="171">
        <f>C10-D10</f>
        <v>13570</v>
      </c>
      <c r="F10" s="24"/>
    </row>
    <row r="11" spans="1:6" ht="30" customHeight="1">
      <c r="A11" s="18">
        <v>5</v>
      </c>
      <c r="B11" s="33" t="s">
        <v>292</v>
      </c>
      <c r="C11" s="31">
        <f>5!C14</f>
        <v>58000</v>
      </c>
      <c r="D11" s="171">
        <f>5!D14</f>
        <v>24500</v>
      </c>
      <c r="E11" s="171">
        <f>C11-D11</f>
        <v>33500</v>
      </c>
      <c r="F11" s="24"/>
    </row>
    <row r="12" spans="1:6" ht="30" customHeight="1">
      <c r="A12" s="19"/>
      <c r="B12" s="24"/>
      <c r="C12" s="34"/>
      <c r="D12" s="172"/>
      <c r="E12" s="172"/>
      <c r="F12" s="24"/>
    </row>
    <row r="13" spans="1:6" ht="30" customHeight="1">
      <c r="A13" s="36"/>
      <c r="B13" s="26" t="s">
        <v>173</v>
      </c>
      <c r="C13" s="45">
        <f>SUM(C7:C12)</f>
        <v>380980</v>
      </c>
      <c r="D13" s="45">
        <f>SUM(D7:D12)</f>
        <v>300210</v>
      </c>
      <c r="E13" s="45">
        <f>SUM(E7:E12)</f>
        <v>80770</v>
      </c>
      <c r="F13" s="25"/>
    </row>
    <row r="14" spans="1:6" ht="30" customHeight="1">
      <c r="A14" s="36"/>
      <c r="B14" s="200" t="s">
        <v>464</v>
      </c>
      <c r="C14" s="201"/>
      <c r="D14" s="201"/>
      <c r="E14" s="201"/>
      <c r="F14" s="202"/>
    </row>
    <row r="15" spans="1:6" ht="30" customHeight="1">
      <c r="A15" s="25"/>
      <c r="B15" s="26"/>
      <c r="C15" s="85">
        <v>381485.91</v>
      </c>
      <c r="D15" s="173"/>
      <c r="E15" s="173">
        <f>E7+E8+E9+E10+E11</f>
        <v>80770</v>
      </c>
      <c r="F15" s="25"/>
    </row>
    <row r="17" spans="2:3" ht="30" customHeight="1">
      <c r="B17" s="48"/>
      <c r="C17" s="49"/>
    </row>
    <row r="24" ht="30" customHeight="1">
      <c r="C24" s="29"/>
    </row>
  </sheetData>
  <sheetProtection/>
  <mergeCells count="4">
    <mergeCell ref="A2:F2"/>
    <mergeCell ref="A3:F3"/>
    <mergeCell ref="A4:F4"/>
    <mergeCell ref="B14:F14"/>
  </mergeCells>
  <printOptions/>
  <pageMargins left="0.85" right="0.7480314960629921" top="0.3937007874015748" bottom="0.3937007874015748" header="0.39" footer="0.3937007874015748"/>
  <pageSetup orientation="landscape" paperSize="9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M11"/>
  <sheetViews>
    <sheetView zoomScalePageLayoutView="0" workbookViewId="0" topLeftCell="A1">
      <selection activeCell="A11" sqref="A11:M11"/>
    </sheetView>
  </sheetViews>
  <sheetFormatPr defaultColWidth="9.140625" defaultRowHeight="12.75"/>
  <sheetData>
    <row r="6" spans="2:13" ht="37.5"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2:13" ht="37.5"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2:13" ht="37.5">
      <c r="B8" s="203" t="s">
        <v>332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</row>
    <row r="9" spans="2:13" ht="37.5">
      <c r="B9" s="203" t="s">
        <v>333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</row>
    <row r="10" spans="1:13" ht="37.5">
      <c r="A10" s="203" t="s">
        <v>334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</row>
    <row r="11" spans="1:13" ht="37.5">
      <c r="A11" s="203" t="s">
        <v>335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</row>
  </sheetData>
  <sheetProtection/>
  <mergeCells count="6">
    <mergeCell ref="B6:M6"/>
    <mergeCell ref="B7:M7"/>
    <mergeCell ref="B8:M8"/>
    <mergeCell ref="B9:M9"/>
    <mergeCell ref="A10:M10"/>
    <mergeCell ref="A11:M1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4"/>
  <sheetViews>
    <sheetView view="pageBreakPreview" zoomScale="66" zoomScaleSheetLayoutView="66" zoomScalePageLayoutView="0" workbookViewId="0" topLeftCell="A1">
      <selection activeCell="A16" sqref="A16"/>
    </sheetView>
  </sheetViews>
  <sheetFormatPr defaultColWidth="9.140625" defaultRowHeight="34.5" customHeight="1"/>
  <cols>
    <col min="1" max="1" width="51.57421875" style="50" customWidth="1"/>
    <col min="2" max="2" width="57.421875" style="50" customWidth="1"/>
    <col min="3" max="3" width="23.421875" style="58" customWidth="1"/>
    <col min="4" max="4" width="17.57421875" style="58" customWidth="1"/>
    <col min="5" max="5" width="42.8515625" style="50" customWidth="1"/>
    <col min="6" max="6" width="13.421875" style="58" customWidth="1"/>
    <col min="7" max="7" width="18.28125" style="58" customWidth="1"/>
    <col min="8" max="8" width="29.8515625" style="50" customWidth="1"/>
    <col min="9" max="16384" width="9.140625" style="50" customWidth="1"/>
  </cols>
  <sheetData>
    <row r="2" spans="1:8" ht="34.5" customHeight="1">
      <c r="A2" s="181" t="s">
        <v>345</v>
      </c>
      <c r="B2" s="181"/>
      <c r="C2" s="181"/>
      <c r="D2" s="181"/>
      <c r="E2" s="181"/>
      <c r="F2" s="181"/>
      <c r="G2" s="181"/>
      <c r="H2" s="181"/>
    </row>
    <row r="3" spans="1:8" ht="34.5" customHeight="1">
      <c r="A3" s="181" t="s">
        <v>0</v>
      </c>
      <c r="B3" s="181"/>
      <c r="C3" s="181"/>
      <c r="D3" s="181"/>
      <c r="E3" s="181"/>
      <c r="F3" s="181"/>
      <c r="G3" s="181"/>
      <c r="H3" s="181"/>
    </row>
    <row r="4" spans="1:8" ht="34.5" customHeight="1">
      <c r="A4" s="181" t="s">
        <v>348</v>
      </c>
      <c r="B4" s="181"/>
      <c r="C4" s="181"/>
      <c r="D4" s="181"/>
      <c r="E4" s="181"/>
      <c r="F4" s="181"/>
      <c r="G4" s="181"/>
      <c r="H4" s="181"/>
    </row>
    <row r="6" spans="1:8" ht="34.5" customHeight="1">
      <c r="A6" s="183" t="s">
        <v>1</v>
      </c>
      <c r="B6" s="51" t="s">
        <v>2</v>
      </c>
      <c r="C6" s="51" t="s">
        <v>3</v>
      </c>
      <c r="D6" s="51" t="s">
        <v>5</v>
      </c>
      <c r="E6" s="183" t="s">
        <v>7</v>
      </c>
      <c r="F6" s="183"/>
      <c r="G6" s="183" t="s">
        <v>10</v>
      </c>
      <c r="H6" s="51" t="s">
        <v>11</v>
      </c>
    </row>
    <row r="7" spans="1:8" ht="34.5" customHeight="1">
      <c r="A7" s="184"/>
      <c r="B7" s="52" t="s">
        <v>21</v>
      </c>
      <c r="C7" s="52" t="s">
        <v>4</v>
      </c>
      <c r="D7" s="52" t="s">
        <v>6</v>
      </c>
      <c r="E7" s="51" t="s">
        <v>8</v>
      </c>
      <c r="F7" s="51" t="s">
        <v>9</v>
      </c>
      <c r="G7" s="184"/>
      <c r="H7" s="52" t="s">
        <v>12</v>
      </c>
    </row>
    <row r="8" spans="1:8" ht="34.5" customHeight="1">
      <c r="A8" s="53" t="s">
        <v>13</v>
      </c>
      <c r="B8" s="53" t="s">
        <v>14</v>
      </c>
      <c r="C8" s="53" t="s">
        <v>20</v>
      </c>
      <c r="D8" s="53" t="s">
        <v>15</v>
      </c>
      <c r="E8" s="53" t="s">
        <v>16</v>
      </c>
      <c r="F8" s="53" t="s">
        <v>17</v>
      </c>
      <c r="G8" s="53" t="s">
        <v>18</v>
      </c>
      <c r="H8" s="53" t="s">
        <v>19</v>
      </c>
    </row>
    <row r="9" spans="1:8" ht="34.5" customHeight="1">
      <c r="A9" s="13" t="s">
        <v>255</v>
      </c>
      <c r="B9" s="13"/>
      <c r="C9" s="14"/>
      <c r="D9" s="14"/>
      <c r="E9" s="13"/>
      <c r="F9" s="14"/>
      <c r="G9" s="14"/>
      <c r="H9" s="13"/>
    </row>
    <row r="10" spans="1:8" ht="34.5" customHeight="1">
      <c r="A10" s="13" t="s">
        <v>337</v>
      </c>
      <c r="B10" s="13" t="s">
        <v>24</v>
      </c>
      <c r="C10" s="14" t="s">
        <v>29</v>
      </c>
      <c r="D10" s="14" t="s">
        <v>339</v>
      </c>
      <c r="E10" s="13" t="s">
        <v>260</v>
      </c>
      <c r="F10" s="59">
        <v>9800</v>
      </c>
      <c r="G10" s="14" t="s">
        <v>180</v>
      </c>
      <c r="H10" s="13" t="s">
        <v>210</v>
      </c>
    </row>
    <row r="11" spans="1:8" ht="34.5" customHeight="1">
      <c r="A11" s="13" t="s">
        <v>22</v>
      </c>
      <c r="B11" s="13" t="s">
        <v>259</v>
      </c>
      <c r="C11" s="14" t="s">
        <v>30</v>
      </c>
      <c r="D11" s="14"/>
      <c r="E11" s="13" t="s">
        <v>349</v>
      </c>
      <c r="F11" s="14"/>
      <c r="G11" s="14" t="s">
        <v>119</v>
      </c>
      <c r="H11" s="13" t="s">
        <v>206</v>
      </c>
    </row>
    <row r="12" spans="1:8" ht="34.5" customHeight="1">
      <c r="A12" s="13" t="s">
        <v>257</v>
      </c>
      <c r="B12" s="13" t="s">
        <v>258</v>
      </c>
      <c r="C12" s="14" t="s">
        <v>589</v>
      </c>
      <c r="D12" s="14"/>
      <c r="E12" s="13" t="s">
        <v>350</v>
      </c>
      <c r="F12" s="14">
        <v>980</v>
      </c>
      <c r="G12" s="14"/>
      <c r="H12" s="13" t="s">
        <v>207</v>
      </c>
    </row>
    <row r="13" spans="1:8" ht="34.5" customHeight="1">
      <c r="A13" s="13" t="s">
        <v>256</v>
      </c>
      <c r="B13" s="13" t="s">
        <v>25</v>
      </c>
      <c r="C13" s="14"/>
      <c r="D13" s="14"/>
      <c r="E13" s="13" t="s">
        <v>261</v>
      </c>
      <c r="F13" s="59">
        <v>1800</v>
      </c>
      <c r="G13" s="14"/>
      <c r="H13" s="13" t="s">
        <v>208</v>
      </c>
    </row>
    <row r="14" spans="1:8" ht="34.5" customHeight="1">
      <c r="A14" s="13" t="s">
        <v>23</v>
      </c>
      <c r="B14" s="13" t="s">
        <v>26</v>
      </c>
      <c r="C14" s="14"/>
      <c r="D14" s="14"/>
      <c r="E14" s="74" t="s">
        <v>351</v>
      </c>
      <c r="F14" s="14">
        <v>300</v>
      </c>
      <c r="G14" s="14"/>
      <c r="H14" s="13" t="s">
        <v>209</v>
      </c>
    </row>
    <row r="15" spans="1:8" ht="34.5" customHeight="1">
      <c r="A15" s="13"/>
      <c r="B15" s="13" t="s">
        <v>27</v>
      </c>
      <c r="C15" s="14"/>
      <c r="D15" s="14"/>
      <c r="E15" s="13"/>
      <c r="F15" s="14"/>
      <c r="G15" s="14"/>
      <c r="H15" s="13"/>
    </row>
    <row r="16" spans="1:8" ht="34.5" customHeight="1">
      <c r="A16" s="13"/>
      <c r="B16" s="13" t="s">
        <v>28</v>
      </c>
      <c r="C16" s="14"/>
      <c r="D16" s="14"/>
      <c r="E16" s="13"/>
      <c r="F16" s="14"/>
      <c r="G16" s="14"/>
      <c r="H16" s="13"/>
    </row>
    <row r="17" spans="1:8" ht="34.5" customHeight="1">
      <c r="A17" s="13"/>
      <c r="B17" s="13"/>
      <c r="C17" s="14"/>
      <c r="D17" s="14"/>
      <c r="E17" s="16" t="s">
        <v>108</v>
      </c>
      <c r="F17" s="60">
        <v>12880</v>
      </c>
      <c r="G17" s="14"/>
      <c r="H17" s="13"/>
    </row>
    <row r="18" spans="1:8" ht="34.5" customHeight="1">
      <c r="A18" s="54"/>
      <c r="B18" s="54"/>
      <c r="C18" s="99"/>
      <c r="D18" s="99"/>
      <c r="E18" s="54"/>
      <c r="F18" s="99"/>
      <c r="G18" s="99"/>
      <c r="H18" s="54"/>
    </row>
    <row r="19" spans="1:8" ht="34.5" customHeight="1">
      <c r="A19" s="56"/>
      <c r="B19" s="56"/>
      <c r="C19" s="100"/>
      <c r="D19" s="100"/>
      <c r="E19" s="56"/>
      <c r="F19" s="103"/>
      <c r="G19" s="100"/>
      <c r="H19" s="56"/>
    </row>
    <row r="20" spans="1:8" ht="34.5" customHeight="1">
      <c r="A20" s="56"/>
      <c r="B20" s="56"/>
      <c r="C20" s="100"/>
      <c r="D20" s="100"/>
      <c r="E20" s="56"/>
      <c r="F20" s="100"/>
      <c r="G20" s="100"/>
      <c r="H20" s="56"/>
    </row>
    <row r="21" spans="1:7" ht="34.5" customHeight="1">
      <c r="A21" s="56"/>
      <c r="B21" s="56"/>
      <c r="C21" s="100"/>
      <c r="D21" s="100"/>
      <c r="F21" s="189" t="s">
        <v>187</v>
      </c>
      <c r="G21" s="189"/>
    </row>
    <row r="22" spans="1:7" ht="78" customHeight="1">
      <c r="A22" s="56"/>
      <c r="B22" s="56"/>
      <c r="C22" s="100"/>
      <c r="D22" s="100"/>
      <c r="F22" s="181" t="s">
        <v>188</v>
      </c>
      <c r="G22" s="181"/>
    </row>
    <row r="23" spans="1:8" ht="34.5" customHeight="1">
      <c r="A23" s="56"/>
      <c r="B23" s="56"/>
      <c r="C23" s="100"/>
      <c r="D23" s="100"/>
      <c r="E23" s="181" t="s">
        <v>221</v>
      </c>
      <c r="F23" s="181"/>
      <c r="G23" s="181"/>
      <c r="H23" s="181"/>
    </row>
    <row r="24" spans="1:8" ht="34.5" customHeight="1">
      <c r="A24" s="56"/>
      <c r="B24" s="56"/>
      <c r="C24" s="100"/>
      <c r="D24" s="100"/>
      <c r="E24" s="56"/>
      <c r="F24" s="100"/>
      <c r="G24" s="100"/>
      <c r="H24" s="56"/>
    </row>
    <row r="25" spans="1:8" ht="34.5" customHeight="1">
      <c r="A25" s="56"/>
      <c r="B25" s="56"/>
      <c r="C25" s="100"/>
      <c r="D25" s="100"/>
      <c r="E25" s="75"/>
      <c r="F25" s="104"/>
      <c r="G25" s="100"/>
      <c r="H25" s="56"/>
    </row>
    <row r="26" spans="1:7" ht="30.75" customHeight="1">
      <c r="A26" s="56"/>
      <c r="B26" s="56"/>
      <c r="C26" s="100"/>
      <c r="D26" s="100"/>
      <c r="F26" s="189"/>
      <c r="G26" s="189"/>
    </row>
    <row r="27" spans="1:7" ht="69.75" customHeight="1">
      <c r="A27" s="56"/>
      <c r="B27" s="56"/>
      <c r="C27" s="57"/>
      <c r="D27" s="57"/>
      <c r="F27" s="181"/>
      <c r="G27" s="181"/>
    </row>
    <row r="28" spans="1:8" ht="34.5" customHeight="1">
      <c r="A28" s="56"/>
      <c r="B28" s="56"/>
      <c r="C28" s="57"/>
      <c r="D28" s="57"/>
      <c r="E28" s="181"/>
      <c r="F28" s="181"/>
      <c r="G28" s="181"/>
      <c r="H28" s="181"/>
    </row>
    <row r="29" spans="1:8" ht="34.5" customHeight="1">
      <c r="A29" s="56"/>
      <c r="B29" s="56"/>
      <c r="C29" s="57"/>
      <c r="D29" s="57"/>
      <c r="E29" s="56"/>
      <c r="F29" s="57"/>
      <c r="G29" s="57"/>
      <c r="H29" s="56"/>
    </row>
    <row r="30" spans="1:8" ht="34.5" customHeight="1">
      <c r="A30" s="56"/>
      <c r="B30" s="56"/>
      <c r="C30" s="57"/>
      <c r="D30" s="57"/>
      <c r="E30" s="56"/>
      <c r="F30" s="57"/>
      <c r="G30" s="57"/>
      <c r="H30" s="56"/>
    </row>
    <row r="31" spans="1:8" ht="34.5" customHeight="1">
      <c r="A31" s="56"/>
      <c r="B31" s="56"/>
      <c r="C31" s="57"/>
      <c r="D31" s="57"/>
      <c r="E31" s="56"/>
      <c r="F31" s="57"/>
      <c r="G31" s="57"/>
      <c r="H31" s="56"/>
    </row>
    <row r="32" spans="1:8" ht="34.5" customHeight="1">
      <c r="A32" s="56"/>
      <c r="B32" s="56"/>
      <c r="C32" s="57"/>
      <c r="D32" s="57"/>
      <c r="E32" s="56"/>
      <c r="F32" s="57"/>
      <c r="G32" s="57"/>
      <c r="H32" s="56"/>
    </row>
    <row r="33" spans="1:8" ht="34.5" customHeight="1">
      <c r="A33" s="56"/>
      <c r="B33" s="56"/>
      <c r="C33" s="57"/>
      <c r="D33" s="57"/>
      <c r="E33" s="56"/>
      <c r="F33" s="57"/>
      <c r="G33" s="57"/>
      <c r="H33" s="56"/>
    </row>
    <row r="34" spans="1:8" ht="34.5" customHeight="1">
      <c r="A34" s="56"/>
      <c r="B34" s="56"/>
      <c r="C34" s="57"/>
      <c r="D34" s="57"/>
      <c r="E34" s="56"/>
      <c r="F34" s="57"/>
      <c r="G34" s="57"/>
      <c r="H34" s="56"/>
    </row>
  </sheetData>
  <sheetProtection/>
  <mergeCells count="12">
    <mergeCell ref="E28:H28"/>
    <mergeCell ref="A2:H2"/>
    <mergeCell ref="A3:H3"/>
    <mergeCell ref="A4:H4"/>
    <mergeCell ref="E6:F6"/>
    <mergeCell ref="G6:G7"/>
    <mergeCell ref="A6:A7"/>
    <mergeCell ref="F21:G21"/>
    <mergeCell ref="F22:G22"/>
    <mergeCell ref="E23:H23"/>
    <mergeCell ref="F26:G26"/>
    <mergeCell ref="F27:G27"/>
  </mergeCells>
  <printOptions/>
  <pageMargins left="1.17" right="0.21" top="0.3937007874015748" bottom="0.3937007874015748" header="0.4" footer="0.39"/>
  <pageSetup orientation="landscape" paperSize="9" scale="52" r:id="rId1"/>
  <colBreaks count="1" manualBreakCount="1">
    <brk id="8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61"/>
  <sheetViews>
    <sheetView view="pageBreakPreview" zoomScale="65" zoomScaleSheetLayoutView="65" zoomScalePageLayoutView="0" workbookViewId="0" topLeftCell="A55">
      <selection activeCell="A41" sqref="A41"/>
    </sheetView>
  </sheetViews>
  <sheetFormatPr defaultColWidth="9.140625" defaultRowHeight="34.5" customHeight="1"/>
  <cols>
    <col min="1" max="1" width="57.57421875" style="2" customWidth="1"/>
    <col min="2" max="2" width="53.28125" style="2" customWidth="1"/>
    <col min="3" max="3" width="22.28125" style="1" customWidth="1"/>
    <col min="4" max="4" width="18.28125" style="1" customWidth="1"/>
    <col min="5" max="5" width="42.8515625" style="2" customWidth="1"/>
    <col min="6" max="6" width="13.421875" style="169" customWidth="1"/>
    <col min="7" max="7" width="19.57421875" style="1" customWidth="1"/>
    <col min="8" max="8" width="32.8515625" style="2" customWidth="1"/>
    <col min="9" max="16384" width="9.140625" style="2" customWidth="1"/>
  </cols>
  <sheetData>
    <row r="2" spans="1:8" ht="34.5" customHeight="1">
      <c r="A2" s="182" t="s">
        <v>345</v>
      </c>
      <c r="B2" s="182"/>
      <c r="C2" s="182"/>
      <c r="D2" s="182"/>
      <c r="E2" s="182"/>
      <c r="F2" s="182"/>
      <c r="G2" s="182"/>
      <c r="H2" s="182"/>
    </row>
    <row r="3" spans="1:8" ht="34.5" customHeight="1">
      <c r="A3" s="182" t="s">
        <v>0</v>
      </c>
      <c r="B3" s="182"/>
      <c r="C3" s="182"/>
      <c r="D3" s="182"/>
      <c r="E3" s="182"/>
      <c r="F3" s="182"/>
      <c r="G3" s="182"/>
      <c r="H3" s="182"/>
    </row>
    <row r="4" spans="1:8" ht="34.5" customHeight="1">
      <c r="A4" s="182" t="s">
        <v>348</v>
      </c>
      <c r="B4" s="182"/>
      <c r="C4" s="182"/>
      <c r="D4" s="182"/>
      <c r="E4" s="182"/>
      <c r="F4" s="182"/>
      <c r="G4" s="182"/>
      <c r="H4" s="182"/>
    </row>
    <row r="6" spans="1:8" ht="34.5" customHeight="1">
      <c r="A6" s="191" t="s">
        <v>1</v>
      </c>
      <c r="B6" s="3"/>
      <c r="C6" s="3" t="s">
        <v>3</v>
      </c>
      <c r="D6" s="3" t="s">
        <v>5</v>
      </c>
      <c r="E6" s="193" t="s">
        <v>7</v>
      </c>
      <c r="F6" s="194"/>
      <c r="G6" s="191" t="s">
        <v>10</v>
      </c>
      <c r="H6" s="3" t="s">
        <v>11</v>
      </c>
    </row>
    <row r="7" spans="1:8" ht="34.5" customHeight="1">
      <c r="A7" s="192"/>
      <c r="B7" s="4" t="s">
        <v>176</v>
      </c>
      <c r="C7" s="4" t="s">
        <v>4</v>
      </c>
      <c r="D7" s="4" t="s">
        <v>6</v>
      </c>
      <c r="E7" s="3" t="s">
        <v>8</v>
      </c>
      <c r="F7" s="162" t="s">
        <v>9</v>
      </c>
      <c r="G7" s="192"/>
      <c r="H7" s="4" t="s">
        <v>12</v>
      </c>
    </row>
    <row r="8" spans="1:8" ht="34.5" customHeight="1">
      <c r="A8" s="5" t="s">
        <v>13</v>
      </c>
      <c r="B8" s="5" t="s">
        <v>14</v>
      </c>
      <c r="C8" s="5" t="s">
        <v>20</v>
      </c>
      <c r="D8" s="5" t="s">
        <v>15</v>
      </c>
      <c r="E8" s="5" t="s">
        <v>16</v>
      </c>
      <c r="F8" s="163" t="s">
        <v>17</v>
      </c>
      <c r="G8" s="5" t="s">
        <v>18</v>
      </c>
      <c r="H8" s="5" t="s">
        <v>19</v>
      </c>
    </row>
    <row r="9" spans="1:8" ht="34.5" customHeight="1">
      <c r="A9" s="6" t="s">
        <v>83</v>
      </c>
      <c r="B9" s="6"/>
      <c r="C9" s="7"/>
      <c r="D9" s="7"/>
      <c r="E9" s="6"/>
      <c r="F9" s="164"/>
      <c r="G9" s="7"/>
      <c r="H9" s="6"/>
    </row>
    <row r="10" spans="1:8" ht="34.5" customHeight="1">
      <c r="A10" s="6" t="s">
        <v>337</v>
      </c>
      <c r="B10" s="6"/>
      <c r="C10" s="7"/>
      <c r="D10" s="7"/>
      <c r="E10" s="6"/>
      <c r="F10" s="164"/>
      <c r="G10" s="7"/>
      <c r="H10" s="6"/>
    </row>
    <row r="11" spans="1:8" ht="34.5" customHeight="1">
      <c r="A11" s="6" t="s">
        <v>84</v>
      </c>
      <c r="B11" s="6" t="s">
        <v>92</v>
      </c>
      <c r="C11" s="7" t="s">
        <v>95</v>
      </c>
      <c r="D11" s="7" t="s">
        <v>339</v>
      </c>
      <c r="E11" s="6" t="s">
        <v>97</v>
      </c>
      <c r="F11" s="164">
        <v>2750</v>
      </c>
      <c r="G11" s="7" t="s">
        <v>178</v>
      </c>
      <c r="H11" s="6" t="s">
        <v>190</v>
      </c>
    </row>
    <row r="12" spans="1:8" ht="34.5" customHeight="1">
      <c r="A12" s="6" t="s">
        <v>85</v>
      </c>
      <c r="B12" s="6" t="s">
        <v>248</v>
      </c>
      <c r="C12" s="7" t="s">
        <v>96</v>
      </c>
      <c r="D12" s="7"/>
      <c r="E12" s="6" t="s">
        <v>250</v>
      </c>
      <c r="F12" s="164"/>
      <c r="G12" s="7" t="s">
        <v>177</v>
      </c>
      <c r="H12" s="6" t="s">
        <v>191</v>
      </c>
    </row>
    <row r="13" spans="1:8" ht="34.5" customHeight="1">
      <c r="A13" s="6" t="s">
        <v>86</v>
      </c>
      <c r="B13" s="6" t="s">
        <v>249</v>
      </c>
      <c r="C13" s="7" t="s">
        <v>338</v>
      </c>
      <c r="D13" s="7"/>
      <c r="E13" s="6"/>
      <c r="F13" s="164"/>
      <c r="G13" s="7"/>
      <c r="H13" s="6" t="s">
        <v>192</v>
      </c>
    </row>
    <row r="14" spans="1:8" ht="34.5" customHeight="1">
      <c r="A14" s="6" t="s">
        <v>87</v>
      </c>
      <c r="B14" s="6" t="s">
        <v>93</v>
      </c>
      <c r="C14" s="7"/>
      <c r="D14" s="7"/>
      <c r="E14" s="7"/>
      <c r="F14" s="164"/>
      <c r="G14" s="7"/>
      <c r="H14" s="6" t="s">
        <v>193</v>
      </c>
    </row>
    <row r="15" spans="1:8" ht="34.5" customHeight="1">
      <c r="A15" s="6" t="s">
        <v>88</v>
      </c>
      <c r="B15" s="6" t="s">
        <v>94</v>
      </c>
      <c r="C15" s="7"/>
      <c r="D15" s="7"/>
      <c r="E15" s="6"/>
      <c r="F15" s="164"/>
      <c r="G15" s="7"/>
      <c r="H15" s="6" t="s">
        <v>194</v>
      </c>
    </row>
    <row r="16" spans="1:8" ht="34.5" customHeight="1">
      <c r="A16" s="6" t="s">
        <v>89</v>
      </c>
      <c r="B16" s="6"/>
      <c r="C16" s="7"/>
      <c r="D16" s="7"/>
      <c r="E16" s="6"/>
      <c r="F16" s="164"/>
      <c r="G16" s="7"/>
      <c r="H16" s="6" t="s">
        <v>195</v>
      </c>
    </row>
    <row r="17" spans="1:8" ht="34.5" customHeight="1">
      <c r="A17" s="6" t="s">
        <v>90</v>
      </c>
      <c r="B17" s="6"/>
      <c r="C17" s="7"/>
      <c r="D17" s="7"/>
      <c r="E17" s="6"/>
      <c r="F17" s="164"/>
      <c r="G17" s="7"/>
      <c r="H17" s="6" t="s">
        <v>196</v>
      </c>
    </row>
    <row r="18" spans="1:8" ht="34.5" customHeight="1">
      <c r="A18" s="6" t="s">
        <v>91</v>
      </c>
      <c r="B18" s="6"/>
      <c r="C18" s="7"/>
      <c r="D18" s="7"/>
      <c r="E18" s="6"/>
      <c r="F18" s="164"/>
      <c r="G18" s="7"/>
      <c r="H18" s="6" t="s">
        <v>197</v>
      </c>
    </row>
    <row r="19" spans="1:8" ht="34.5" customHeight="1">
      <c r="A19" s="6"/>
      <c r="B19" s="13"/>
      <c r="C19" s="7"/>
      <c r="D19" s="7"/>
      <c r="E19" s="8" t="s">
        <v>108</v>
      </c>
      <c r="F19" s="165">
        <f>F11</f>
        <v>2750</v>
      </c>
      <c r="G19" s="7"/>
      <c r="H19" s="13"/>
    </row>
    <row r="20" spans="1:8" ht="34.5" customHeight="1">
      <c r="A20" s="9"/>
      <c r="B20" s="54"/>
      <c r="C20" s="10"/>
      <c r="D20" s="10"/>
      <c r="E20" s="101"/>
      <c r="F20" s="166"/>
      <c r="G20" s="10"/>
      <c r="H20" s="54"/>
    </row>
    <row r="21" spans="1:8" ht="34.5" customHeight="1">
      <c r="A21" s="11"/>
      <c r="B21" s="56"/>
      <c r="C21" s="12"/>
      <c r="D21" s="12"/>
      <c r="E21" s="11"/>
      <c r="F21" s="167"/>
      <c r="G21" s="12"/>
      <c r="H21" s="56"/>
    </row>
    <row r="22" spans="1:8" ht="34.5" customHeight="1">
      <c r="A22" s="11"/>
      <c r="B22" s="11"/>
      <c r="C22" s="12"/>
      <c r="D22" s="12"/>
      <c r="E22" s="11"/>
      <c r="F22" s="167"/>
      <c r="G22" s="12"/>
      <c r="H22" s="11"/>
    </row>
    <row r="23" spans="1:8" ht="34.5" customHeight="1">
      <c r="A23" s="11"/>
      <c r="B23" s="11"/>
      <c r="C23" s="12"/>
      <c r="D23" s="12"/>
      <c r="E23" s="102"/>
      <c r="F23" s="168"/>
      <c r="G23" s="12"/>
      <c r="H23" s="11"/>
    </row>
    <row r="24" spans="1:8" ht="34.5" customHeight="1">
      <c r="A24" s="11"/>
      <c r="B24" s="11"/>
      <c r="C24" s="12"/>
      <c r="D24" s="12"/>
      <c r="E24" s="11"/>
      <c r="F24" s="167"/>
      <c r="G24" s="12"/>
      <c r="H24" s="11"/>
    </row>
    <row r="25" spans="1:7" ht="34.5" customHeight="1">
      <c r="A25" s="11"/>
      <c r="B25" s="11"/>
      <c r="C25" s="12"/>
      <c r="D25" s="12"/>
      <c r="F25" s="190" t="s">
        <v>187</v>
      </c>
      <c r="G25" s="190"/>
    </row>
    <row r="26" spans="1:7" ht="71.25" customHeight="1">
      <c r="A26" s="11"/>
      <c r="B26" s="11"/>
      <c r="C26" s="12"/>
      <c r="D26" s="12"/>
      <c r="F26" s="182" t="s">
        <v>188</v>
      </c>
      <c r="G26" s="182"/>
    </row>
    <row r="27" spans="1:8" ht="34.5" customHeight="1">
      <c r="A27" s="11"/>
      <c r="B27" s="11"/>
      <c r="C27" s="12"/>
      <c r="D27" s="12"/>
      <c r="E27" s="182" t="s">
        <v>220</v>
      </c>
      <c r="F27" s="182"/>
      <c r="G27" s="182"/>
      <c r="H27" s="182"/>
    </row>
    <row r="28" spans="1:8" ht="34.5" customHeight="1">
      <c r="A28" s="11"/>
      <c r="B28" s="11"/>
      <c r="C28" s="12"/>
      <c r="D28" s="12"/>
      <c r="E28" s="11"/>
      <c r="F28" s="167"/>
      <c r="G28" s="12"/>
      <c r="H28" s="11"/>
    </row>
    <row r="29" spans="1:8" ht="34.5" customHeight="1">
      <c r="A29" s="11"/>
      <c r="B29" s="11"/>
      <c r="C29" s="12"/>
      <c r="D29" s="12"/>
      <c r="E29" s="11"/>
      <c r="F29" s="167"/>
      <c r="G29" s="12"/>
      <c r="H29" s="11"/>
    </row>
    <row r="30" spans="1:8" ht="34.5" customHeight="1">
      <c r="A30" s="11"/>
      <c r="B30" s="11"/>
      <c r="C30" s="12"/>
      <c r="D30" s="12"/>
      <c r="E30" s="11"/>
      <c r="F30" s="167"/>
      <c r="G30" s="12"/>
      <c r="H30" s="11"/>
    </row>
    <row r="32" spans="1:8" ht="34.5" customHeight="1">
      <c r="A32" s="182" t="s">
        <v>345</v>
      </c>
      <c r="B32" s="182"/>
      <c r="C32" s="182"/>
      <c r="D32" s="182"/>
      <c r="E32" s="182"/>
      <c r="F32" s="182"/>
      <c r="G32" s="182"/>
      <c r="H32" s="182"/>
    </row>
    <row r="33" spans="1:8" ht="34.5" customHeight="1">
      <c r="A33" s="182" t="s">
        <v>0</v>
      </c>
      <c r="B33" s="182"/>
      <c r="C33" s="182"/>
      <c r="D33" s="182"/>
      <c r="E33" s="182"/>
      <c r="F33" s="182"/>
      <c r="G33" s="182"/>
      <c r="H33" s="182"/>
    </row>
    <row r="34" spans="1:8" ht="34.5" customHeight="1">
      <c r="A34" s="182" t="s">
        <v>348</v>
      </c>
      <c r="B34" s="182"/>
      <c r="C34" s="182"/>
      <c r="D34" s="182"/>
      <c r="E34" s="182"/>
      <c r="F34" s="182"/>
      <c r="G34" s="182"/>
      <c r="H34" s="182"/>
    </row>
    <row r="36" spans="1:8" ht="34.5" customHeight="1">
      <c r="A36" s="191" t="s">
        <v>1</v>
      </c>
      <c r="B36" s="3"/>
      <c r="C36" s="3" t="s">
        <v>3</v>
      </c>
      <c r="D36" s="3" t="s">
        <v>5</v>
      </c>
      <c r="E36" s="193" t="s">
        <v>7</v>
      </c>
      <c r="F36" s="194"/>
      <c r="G36" s="191" t="s">
        <v>10</v>
      </c>
      <c r="H36" s="3" t="s">
        <v>11</v>
      </c>
    </row>
    <row r="37" spans="1:8" ht="34.5" customHeight="1">
      <c r="A37" s="192"/>
      <c r="B37" s="4" t="s">
        <v>176</v>
      </c>
      <c r="C37" s="4" t="s">
        <v>4</v>
      </c>
      <c r="D37" s="4" t="s">
        <v>6</v>
      </c>
      <c r="E37" s="3" t="s">
        <v>8</v>
      </c>
      <c r="F37" s="162" t="s">
        <v>9</v>
      </c>
      <c r="G37" s="192"/>
      <c r="H37" s="4" t="s">
        <v>12</v>
      </c>
    </row>
    <row r="38" spans="1:8" ht="34.5" customHeight="1">
      <c r="A38" s="5" t="s">
        <v>13</v>
      </c>
      <c r="B38" s="5" t="s">
        <v>14</v>
      </c>
      <c r="C38" s="5" t="s">
        <v>20</v>
      </c>
      <c r="D38" s="5" t="s">
        <v>15</v>
      </c>
      <c r="E38" s="5" t="s">
        <v>16</v>
      </c>
      <c r="F38" s="163" t="s">
        <v>17</v>
      </c>
      <c r="G38" s="5" t="s">
        <v>18</v>
      </c>
      <c r="H38" s="5" t="s">
        <v>19</v>
      </c>
    </row>
    <row r="39" spans="1:8" ht="34.5" customHeight="1">
      <c r="A39" s="6" t="s">
        <v>614</v>
      </c>
      <c r="B39" s="6"/>
      <c r="C39" s="7"/>
      <c r="D39" s="7"/>
      <c r="E39" s="6"/>
      <c r="F39" s="164"/>
      <c r="G39" s="7"/>
      <c r="H39" s="6"/>
    </row>
    <row r="40" spans="1:8" ht="34.5" customHeight="1">
      <c r="A40" s="6" t="s">
        <v>700</v>
      </c>
      <c r="B40" s="6"/>
      <c r="C40" s="7"/>
      <c r="D40" s="7"/>
      <c r="E40" s="6"/>
      <c r="F40" s="164"/>
      <c r="G40" s="7"/>
      <c r="H40" s="6"/>
    </row>
    <row r="41" spans="1:8" ht="34.5" customHeight="1">
      <c r="A41" s="6" t="s">
        <v>615</v>
      </c>
      <c r="B41" s="6"/>
      <c r="C41" s="7"/>
      <c r="D41" s="7"/>
      <c r="E41" s="6"/>
      <c r="F41" s="164"/>
      <c r="G41" s="7"/>
      <c r="H41" s="6"/>
    </row>
    <row r="42" spans="1:8" ht="34.5" customHeight="1">
      <c r="A42" s="6" t="s">
        <v>628</v>
      </c>
      <c r="B42" s="6" t="s">
        <v>616</v>
      </c>
      <c r="C42" s="7" t="s">
        <v>624</v>
      </c>
      <c r="D42" s="7" t="s">
        <v>410</v>
      </c>
      <c r="E42" s="6" t="s">
        <v>634</v>
      </c>
      <c r="F42" s="164"/>
      <c r="G42" s="7" t="s">
        <v>183</v>
      </c>
      <c r="H42" s="6" t="s">
        <v>638</v>
      </c>
    </row>
    <row r="43" spans="1:8" ht="34.5" customHeight="1">
      <c r="A43" s="6" t="s">
        <v>629</v>
      </c>
      <c r="B43" s="6" t="s">
        <v>617</v>
      </c>
      <c r="C43" s="7" t="s">
        <v>625</v>
      </c>
      <c r="D43" s="7"/>
      <c r="E43" s="6" t="s">
        <v>635</v>
      </c>
      <c r="F43" s="164"/>
      <c r="G43" s="7" t="s">
        <v>184</v>
      </c>
      <c r="H43" s="6" t="s">
        <v>639</v>
      </c>
    </row>
    <row r="44" spans="1:8" ht="34.5" customHeight="1">
      <c r="A44" s="6" t="s">
        <v>630</v>
      </c>
      <c r="B44" s="6" t="s">
        <v>618</v>
      </c>
      <c r="C44" s="7" t="s">
        <v>626</v>
      </c>
      <c r="D44" s="7"/>
      <c r="E44" s="6" t="s">
        <v>701</v>
      </c>
      <c r="F44" s="164">
        <v>9960</v>
      </c>
      <c r="G44" s="7"/>
      <c r="H44" s="6" t="s">
        <v>640</v>
      </c>
    </row>
    <row r="45" spans="1:8" ht="34.5" customHeight="1">
      <c r="A45" s="6" t="s">
        <v>631</v>
      </c>
      <c r="B45" s="6" t="s">
        <v>619</v>
      </c>
      <c r="C45" s="7" t="s">
        <v>627</v>
      </c>
      <c r="D45" s="7"/>
      <c r="E45" s="161" t="s">
        <v>636</v>
      </c>
      <c r="F45" s="164"/>
      <c r="G45" s="7"/>
      <c r="H45" s="6" t="s">
        <v>641</v>
      </c>
    </row>
    <row r="46" spans="1:8" ht="34.5" customHeight="1">
      <c r="A46" s="6" t="s">
        <v>632</v>
      </c>
      <c r="B46" s="6" t="s">
        <v>620</v>
      </c>
      <c r="C46" s="7"/>
      <c r="D46" s="7"/>
      <c r="E46" s="6" t="s">
        <v>376</v>
      </c>
      <c r="F46" s="164">
        <v>3600</v>
      </c>
      <c r="G46" s="7"/>
      <c r="H46" s="6" t="s">
        <v>642</v>
      </c>
    </row>
    <row r="47" spans="1:8" ht="34.5" customHeight="1">
      <c r="A47" s="6" t="s">
        <v>633</v>
      </c>
      <c r="B47" s="6" t="s">
        <v>621</v>
      </c>
      <c r="C47" s="7"/>
      <c r="D47" s="7"/>
      <c r="E47" s="6" t="s">
        <v>637</v>
      </c>
      <c r="F47" s="164">
        <v>940</v>
      </c>
      <c r="G47" s="7"/>
      <c r="H47" s="6" t="s">
        <v>507</v>
      </c>
    </row>
    <row r="48" spans="1:8" ht="34.5" customHeight="1">
      <c r="A48" s="6"/>
      <c r="B48" s="6" t="s">
        <v>622</v>
      </c>
      <c r="C48" s="7"/>
      <c r="D48" s="7"/>
      <c r="E48" s="6" t="s">
        <v>61</v>
      </c>
      <c r="F48" s="164">
        <v>500</v>
      </c>
      <c r="G48" s="7"/>
      <c r="H48" s="6"/>
    </row>
    <row r="49" spans="1:8" ht="34.5" customHeight="1">
      <c r="A49" s="6"/>
      <c r="B49" s="6" t="s">
        <v>623</v>
      </c>
      <c r="C49" s="7"/>
      <c r="D49" s="7"/>
      <c r="E49" s="6"/>
      <c r="F49" s="164"/>
      <c r="G49" s="7"/>
      <c r="H49" s="6"/>
    </row>
    <row r="50" spans="1:8" ht="34.5" customHeight="1">
      <c r="A50" s="6"/>
      <c r="B50" s="13"/>
      <c r="C50" s="7"/>
      <c r="D50" s="7"/>
      <c r="E50" s="8" t="s">
        <v>108</v>
      </c>
      <c r="F50" s="165">
        <f>F44+F46+F47+F48</f>
        <v>15000</v>
      </c>
      <c r="G50" s="7"/>
      <c r="H50" s="13"/>
    </row>
    <row r="51" spans="1:8" ht="34.5" customHeight="1">
      <c r="A51" s="9"/>
      <c r="B51" s="54"/>
      <c r="C51" s="10"/>
      <c r="D51" s="10"/>
      <c r="E51" s="101"/>
      <c r="F51" s="166"/>
      <c r="G51" s="10"/>
      <c r="H51" s="54"/>
    </row>
    <row r="52" spans="1:8" ht="34.5" customHeight="1">
      <c r="A52" s="11"/>
      <c r="B52" s="56"/>
      <c r="C52" s="12"/>
      <c r="D52" s="12"/>
      <c r="E52" s="11"/>
      <c r="F52" s="167"/>
      <c r="G52" s="12"/>
      <c r="H52" s="56"/>
    </row>
    <row r="53" spans="1:8" ht="75.75" customHeight="1">
      <c r="A53" s="11"/>
      <c r="B53" s="11"/>
      <c r="C53" s="12"/>
      <c r="D53" s="12"/>
      <c r="E53" s="11"/>
      <c r="F53" s="167"/>
      <c r="G53" s="12"/>
      <c r="H53" s="11"/>
    </row>
    <row r="54" spans="1:8" ht="34.5" customHeight="1">
      <c r="A54" s="11"/>
      <c r="B54" s="11"/>
      <c r="C54" s="12"/>
      <c r="D54" s="12"/>
      <c r="E54" s="102"/>
      <c r="F54" s="168"/>
      <c r="G54" s="12"/>
      <c r="H54" s="11"/>
    </row>
    <row r="55" spans="1:8" ht="34.5" customHeight="1">
      <c r="A55" s="11"/>
      <c r="B55" s="11"/>
      <c r="C55" s="12"/>
      <c r="D55" s="12"/>
      <c r="E55" s="11"/>
      <c r="F55" s="167"/>
      <c r="G55" s="12"/>
      <c r="H55" s="11"/>
    </row>
    <row r="56" spans="1:7" ht="34.5" customHeight="1">
      <c r="A56" s="11"/>
      <c r="B56" s="11"/>
      <c r="C56" s="12"/>
      <c r="D56" s="12"/>
      <c r="F56" s="190" t="s">
        <v>187</v>
      </c>
      <c r="G56" s="190"/>
    </row>
    <row r="57" spans="1:7" ht="34.5" customHeight="1">
      <c r="A57" s="11"/>
      <c r="B57" s="11"/>
      <c r="C57" s="12"/>
      <c r="D57" s="12"/>
      <c r="F57" s="182" t="s">
        <v>188</v>
      </c>
      <c r="G57" s="182"/>
    </row>
    <row r="58" spans="1:8" ht="34.5" customHeight="1">
      <c r="A58" s="11"/>
      <c r="B58" s="11"/>
      <c r="C58" s="12"/>
      <c r="D58" s="12"/>
      <c r="E58" s="182" t="s">
        <v>220</v>
      </c>
      <c r="F58" s="182"/>
      <c r="G58" s="182"/>
      <c r="H58" s="182"/>
    </row>
    <row r="59" spans="1:8" ht="34.5" customHeight="1">
      <c r="A59" s="11"/>
      <c r="B59" s="11"/>
      <c r="C59" s="12"/>
      <c r="D59" s="12"/>
      <c r="E59" s="11"/>
      <c r="F59" s="167"/>
      <c r="G59" s="12"/>
      <c r="H59" s="11"/>
    </row>
    <row r="60" spans="1:8" ht="34.5" customHeight="1">
      <c r="A60" s="11"/>
      <c r="B60" s="11"/>
      <c r="C60" s="12"/>
      <c r="D60" s="12"/>
      <c r="E60" s="11"/>
      <c r="F60" s="167"/>
      <c r="G60" s="12"/>
      <c r="H60" s="11"/>
    </row>
    <row r="61" spans="1:8" ht="34.5" customHeight="1">
      <c r="A61" s="11"/>
      <c r="B61" s="11"/>
      <c r="C61" s="12"/>
      <c r="D61" s="12"/>
      <c r="E61" s="11"/>
      <c r="F61" s="167"/>
      <c r="G61" s="12"/>
      <c r="H61" s="11"/>
    </row>
  </sheetData>
  <sheetProtection/>
  <mergeCells count="18">
    <mergeCell ref="F56:G56"/>
    <mergeCell ref="F57:G57"/>
    <mergeCell ref="E58:H58"/>
    <mergeCell ref="A32:H32"/>
    <mergeCell ref="A33:H33"/>
    <mergeCell ref="A34:H34"/>
    <mergeCell ref="A36:A37"/>
    <mergeCell ref="E36:F36"/>
    <mergeCell ref="G36:G37"/>
    <mergeCell ref="F25:G25"/>
    <mergeCell ref="F26:G26"/>
    <mergeCell ref="E27:H27"/>
    <mergeCell ref="A2:H2"/>
    <mergeCell ref="A3:H3"/>
    <mergeCell ref="A4:H4"/>
    <mergeCell ref="A6:A7"/>
    <mergeCell ref="E6:F6"/>
    <mergeCell ref="G6:G7"/>
  </mergeCells>
  <printOptions/>
  <pageMargins left="1.11" right="0.3937007874015748" top="0.3937007874015748" bottom="0.16" header="0.5118110236220472" footer="0.16"/>
  <pageSetup orientation="landscape" paperSize="9" scale="50" r:id="rId1"/>
  <colBreaks count="1" manualBreakCount="1">
    <brk id="8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="60" zoomScalePageLayoutView="0" workbookViewId="0" topLeftCell="A34">
      <selection activeCell="A41" sqref="A41"/>
    </sheetView>
  </sheetViews>
  <sheetFormatPr defaultColWidth="9.140625" defaultRowHeight="34.5" customHeight="1"/>
  <cols>
    <col min="1" max="1" width="62.00390625" style="50" customWidth="1"/>
    <col min="2" max="2" width="62.57421875" style="50" customWidth="1"/>
    <col min="3" max="3" width="25.7109375" style="142" customWidth="1"/>
    <col min="4" max="4" width="19.7109375" style="142" customWidth="1"/>
    <col min="5" max="5" width="42.00390625" style="50" customWidth="1"/>
    <col min="6" max="6" width="15.28125" style="142" customWidth="1"/>
    <col min="7" max="7" width="18.7109375" style="142" customWidth="1"/>
    <col min="8" max="8" width="34.28125" style="50" customWidth="1"/>
    <col min="9" max="16384" width="9.140625" style="50" customWidth="1"/>
  </cols>
  <sheetData>
    <row r="1" spans="1:8" ht="34.5" customHeight="1">
      <c r="A1" s="56"/>
      <c r="B1" s="56"/>
      <c r="C1" s="143"/>
      <c r="D1" s="143"/>
      <c r="E1" s="142"/>
      <c r="H1" s="142"/>
    </row>
    <row r="2" spans="1:8" ht="34.5" customHeight="1">
      <c r="A2" s="181" t="s">
        <v>345</v>
      </c>
      <c r="B2" s="181"/>
      <c r="C2" s="181"/>
      <c r="D2" s="181"/>
      <c r="E2" s="181"/>
      <c r="F2" s="181"/>
      <c r="G2" s="181"/>
      <c r="H2" s="181"/>
    </row>
    <row r="3" spans="1:8" ht="34.5" customHeight="1">
      <c r="A3" s="181" t="s">
        <v>0</v>
      </c>
      <c r="B3" s="181"/>
      <c r="C3" s="181"/>
      <c r="D3" s="181"/>
      <c r="E3" s="181"/>
      <c r="F3" s="181"/>
      <c r="G3" s="181"/>
      <c r="H3" s="181"/>
    </row>
    <row r="4" spans="1:8" ht="34.5" customHeight="1">
      <c r="A4" s="182" t="s">
        <v>348</v>
      </c>
      <c r="B4" s="182"/>
      <c r="C4" s="182"/>
      <c r="D4" s="182"/>
      <c r="E4" s="182"/>
      <c r="F4" s="182"/>
      <c r="G4" s="182"/>
      <c r="H4" s="182"/>
    </row>
    <row r="6" spans="1:8" ht="34.5" customHeight="1">
      <c r="A6" s="183" t="s">
        <v>1</v>
      </c>
      <c r="B6" s="140" t="s">
        <v>2</v>
      </c>
      <c r="C6" s="140" t="s">
        <v>3</v>
      </c>
      <c r="D6" s="140" t="s">
        <v>5</v>
      </c>
      <c r="E6" s="183" t="s">
        <v>7</v>
      </c>
      <c r="F6" s="183"/>
      <c r="G6" s="183" t="s">
        <v>10</v>
      </c>
      <c r="H6" s="140" t="s">
        <v>11</v>
      </c>
    </row>
    <row r="7" spans="1:8" ht="34.5" customHeight="1">
      <c r="A7" s="184"/>
      <c r="B7" s="141" t="s">
        <v>21</v>
      </c>
      <c r="C7" s="141" t="s">
        <v>4</v>
      </c>
      <c r="D7" s="141" t="s">
        <v>6</v>
      </c>
      <c r="E7" s="140" t="s">
        <v>8</v>
      </c>
      <c r="F7" s="140" t="s">
        <v>9</v>
      </c>
      <c r="G7" s="184"/>
      <c r="H7" s="141" t="s">
        <v>12</v>
      </c>
    </row>
    <row r="8" spans="1:8" ht="34.5" customHeight="1">
      <c r="A8" s="53" t="s">
        <v>13</v>
      </c>
      <c r="B8" s="53" t="s">
        <v>14</v>
      </c>
      <c r="C8" s="53" t="s">
        <v>20</v>
      </c>
      <c r="D8" s="53" t="s">
        <v>15</v>
      </c>
      <c r="E8" s="53" t="s">
        <v>16</v>
      </c>
      <c r="F8" s="53" t="s">
        <v>17</v>
      </c>
      <c r="G8" s="53" t="s">
        <v>18</v>
      </c>
      <c r="H8" s="53" t="s">
        <v>19</v>
      </c>
    </row>
    <row r="9" spans="1:8" ht="34.5" customHeight="1">
      <c r="A9" s="13" t="s">
        <v>64</v>
      </c>
      <c r="B9" s="13"/>
      <c r="C9" s="14"/>
      <c r="D9" s="14"/>
      <c r="E9" s="13"/>
      <c r="F9" s="14"/>
      <c r="G9" s="14"/>
      <c r="H9" s="13"/>
    </row>
    <row r="10" spans="1:8" ht="34.5" customHeight="1">
      <c r="A10" s="13" t="s">
        <v>65</v>
      </c>
      <c r="B10" s="13" t="s">
        <v>223</v>
      </c>
      <c r="C10" s="14" t="s">
        <v>226</v>
      </c>
      <c r="D10" s="14" t="s">
        <v>339</v>
      </c>
      <c r="E10" s="13" t="s">
        <v>251</v>
      </c>
      <c r="F10" s="14"/>
      <c r="G10" s="14" t="s">
        <v>179</v>
      </c>
      <c r="H10" s="13" t="s">
        <v>204</v>
      </c>
    </row>
    <row r="11" spans="1:8" ht="34.5" customHeight="1">
      <c r="A11" s="13" t="s">
        <v>66</v>
      </c>
      <c r="B11" s="13" t="s">
        <v>222</v>
      </c>
      <c r="C11" s="14" t="s">
        <v>225</v>
      </c>
      <c r="D11" s="14"/>
      <c r="E11" s="13" t="s">
        <v>347</v>
      </c>
      <c r="F11" s="14"/>
      <c r="G11" s="14" t="s">
        <v>119</v>
      </c>
      <c r="H11" s="13" t="s">
        <v>205</v>
      </c>
    </row>
    <row r="12" spans="1:8" ht="34.5" customHeight="1">
      <c r="A12" s="13" t="s">
        <v>67</v>
      </c>
      <c r="B12" s="13" t="s">
        <v>68</v>
      </c>
      <c r="C12" s="14" t="s">
        <v>224</v>
      </c>
      <c r="D12" s="14"/>
      <c r="E12" s="13" t="s">
        <v>346</v>
      </c>
      <c r="F12" s="59">
        <v>7500</v>
      </c>
      <c r="G12" s="14"/>
      <c r="H12" s="13"/>
    </row>
    <row r="13" spans="1:8" ht="34.5" customHeight="1">
      <c r="A13" s="13" t="s">
        <v>590</v>
      </c>
      <c r="B13" s="13" t="s">
        <v>69</v>
      </c>
      <c r="C13" s="14" t="s">
        <v>137</v>
      </c>
      <c r="D13" s="14"/>
      <c r="E13" s="13"/>
      <c r="F13" s="14"/>
      <c r="G13" s="14"/>
      <c r="H13" s="13"/>
    </row>
    <row r="14" spans="1:8" ht="34.5" customHeight="1">
      <c r="A14" s="13"/>
      <c r="B14" s="13" t="s">
        <v>70</v>
      </c>
      <c r="C14" s="14"/>
      <c r="D14" s="14"/>
      <c r="E14" s="13"/>
      <c r="F14" s="14"/>
      <c r="G14" s="14"/>
      <c r="H14" s="13"/>
    </row>
    <row r="15" spans="1:8" ht="34.5" customHeight="1">
      <c r="A15" s="13"/>
      <c r="B15" s="13"/>
      <c r="C15" s="14"/>
      <c r="D15" s="14"/>
      <c r="E15" s="13"/>
      <c r="F15" s="14"/>
      <c r="G15" s="14"/>
      <c r="H15" s="13"/>
    </row>
    <row r="16" spans="1:8" ht="34.5" customHeight="1">
      <c r="A16" s="13"/>
      <c r="B16" s="13"/>
      <c r="C16" s="14"/>
      <c r="D16" s="14"/>
      <c r="E16" s="15" t="s">
        <v>50</v>
      </c>
      <c r="F16" s="60">
        <v>7500</v>
      </c>
      <c r="G16" s="14"/>
      <c r="H16" s="13"/>
    </row>
    <row r="17" spans="1:8" ht="34.5" customHeight="1">
      <c r="A17" s="54"/>
      <c r="B17" s="54"/>
      <c r="C17" s="99"/>
      <c r="D17" s="99"/>
      <c r="E17" s="54"/>
      <c r="F17" s="99"/>
      <c r="G17" s="99"/>
      <c r="H17" s="54"/>
    </row>
    <row r="18" spans="1:8" ht="34.5" customHeight="1">
      <c r="A18" s="56"/>
      <c r="B18" s="56"/>
      <c r="C18" s="143"/>
      <c r="D18" s="143"/>
      <c r="E18" s="56"/>
      <c r="F18" s="143"/>
      <c r="G18" s="143"/>
      <c r="H18" s="56"/>
    </row>
    <row r="19" spans="1:8" ht="34.5" customHeight="1">
      <c r="A19" s="56"/>
      <c r="B19" s="56"/>
      <c r="C19" s="143"/>
      <c r="D19" s="143"/>
      <c r="E19" s="56"/>
      <c r="F19" s="143"/>
      <c r="G19" s="143"/>
      <c r="H19" s="56"/>
    </row>
    <row r="20" spans="1:8" ht="34.5" customHeight="1">
      <c r="A20" s="56"/>
      <c r="B20" s="56"/>
      <c r="C20" s="143"/>
      <c r="D20" s="143"/>
      <c r="E20" s="56"/>
      <c r="F20" s="143"/>
      <c r="G20" s="143"/>
      <c r="H20" s="56"/>
    </row>
    <row r="21" spans="1:8" ht="34.5" customHeight="1">
      <c r="A21" s="56"/>
      <c r="B21" s="56"/>
      <c r="C21" s="143"/>
      <c r="D21" s="143"/>
      <c r="E21" s="56"/>
      <c r="F21" s="143"/>
      <c r="G21" s="143"/>
      <c r="H21" s="56"/>
    </row>
    <row r="22" spans="1:8" ht="34.5" customHeight="1">
      <c r="A22" s="56"/>
      <c r="B22" s="56"/>
      <c r="C22" s="143"/>
      <c r="D22" s="143"/>
      <c r="E22" s="56"/>
      <c r="F22" s="143"/>
      <c r="G22" s="143"/>
      <c r="H22" s="56"/>
    </row>
    <row r="23" spans="1:8" ht="34.5" customHeight="1">
      <c r="A23" s="56"/>
      <c r="B23" s="56"/>
      <c r="C23" s="143"/>
      <c r="D23" s="143"/>
      <c r="E23" s="56"/>
      <c r="F23" s="143"/>
      <c r="G23" s="143"/>
      <c r="H23" s="56"/>
    </row>
    <row r="24" spans="1:8" ht="36" customHeight="1">
      <c r="A24" s="56"/>
      <c r="B24" s="56"/>
      <c r="C24" s="143"/>
      <c r="D24" s="143"/>
      <c r="E24" s="179" t="s">
        <v>187</v>
      </c>
      <c r="F24" s="179"/>
      <c r="G24" s="179"/>
      <c r="H24" s="179"/>
    </row>
    <row r="25" spans="1:8" ht="75.75" customHeight="1">
      <c r="A25" s="56"/>
      <c r="B25" s="56"/>
      <c r="C25" s="143"/>
      <c r="D25" s="143"/>
      <c r="E25" s="180" t="s">
        <v>188</v>
      </c>
      <c r="F25" s="180"/>
      <c r="G25" s="180"/>
      <c r="H25" s="180"/>
    </row>
    <row r="26" spans="1:8" ht="35.25" customHeight="1">
      <c r="A26" s="56"/>
      <c r="B26" s="56"/>
      <c r="C26" s="143"/>
      <c r="D26" s="143"/>
      <c r="E26" s="180" t="s">
        <v>245</v>
      </c>
      <c r="F26" s="180"/>
      <c r="G26" s="180"/>
      <c r="H26" s="180"/>
    </row>
    <row r="27" spans="1:8" ht="38.25" customHeight="1">
      <c r="A27" s="56"/>
      <c r="B27" s="56"/>
      <c r="C27" s="143"/>
      <c r="D27" s="143"/>
      <c r="E27" s="95"/>
      <c r="F27" s="180"/>
      <c r="G27" s="180"/>
      <c r="H27" s="95"/>
    </row>
    <row r="28" spans="1:8" ht="43.5" customHeight="1">
      <c r="A28" s="56"/>
      <c r="B28" s="56"/>
      <c r="C28" s="143"/>
      <c r="D28" s="143"/>
      <c r="E28" s="180"/>
      <c r="F28" s="180"/>
      <c r="G28" s="180"/>
      <c r="H28" s="180"/>
    </row>
    <row r="29" spans="1:8" ht="69" customHeight="1">
      <c r="A29" s="56"/>
      <c r="B29" s="56"/>
      <c r="C29" s="143"/>
      <c r="D29" s="143"/>
      <c r="E29" s="56"/>
      <c r="F29" s="143"/>
      <c r="G29" s="143"/>
      <c r="H29" s="56"/>
    </row>
    <row r="30" spans="1:8" ht="34.5" customHeight="1">
      <c r="A30" s="56"/>
      <c r="B30" s="56"/>
      <c r="C30" s="151"/>
      <c r="D30" s="151"/>
      <c r="E30" s="147"/>
      <c r="F30" s="147"/>
      <c r="G30" s="147"/>
      <c r="H30" s="147"/>
    </row>
    <row r="31" spans="1:8" ht="34.5" customHeight="1">
      <c r="A31" s="181" t="s">
        <v>345</v>
      </c>
      <c r="B31" s="181"/>
      <c r="C31" s="181"/>
      <c r="D31" s="181"/>
      <c r="E31" s="181"/>
      <c r="F31" s="181"/>
      <c r="G31" s="181"/>
      <c r="H31" s="181"/>
    </row>
    <row r="32" spans="1:8" ht="34.5" customHeight="1">
      <c r="A32" s="181" t="s">
        <v>0</v>
      </c>
      <c r="B32" s="181"/>
      <c r="C32" s="181"/>
      <c r="D32" s="181"/>
      <c r="E32" s="181"/>
      <c r="F32" s="181"/>
      <c r="G32" s="181"/>
      <c r="H32" s="181"/>
    </row>
    <row r="33" spans="1:8" ht="34.5" customHeight="1">
      <c r="A33" s="182" t="s">
        <v>348</v>
      </c>
      <c r="B33" s="182"/>
      <c r="C33" s="182"/>
      <c r="D33" s="182"/>
      <c r="E33" s="182"/>
      <c r="F33" s="182"/>
      <c r="G33" s="182"/>
      <c r="H33" s="182"/>
    </row>
    <row r="34" spans="3:7" ht="34.5" customHeight="1">
      <c r="C34" s="147"/>
      <c r="D34" s="147"/>
      <c r="F34" s="147"/>
      <c r="G34" s="147"/>
    </row>
    <row r="35" spans="1:8" ht="34.5" customHeight="1">
      <c r="A35" s="183" t="s">
        <v>1</v>
      </c>
      <c r="B35" s="148" t="s">
        <v>2</v>
      </c>
      <c r="C35" s="148" t="s">
        <v>3</v>
      </c>
      <c r="D35" s="148" t="s">
        <v>5</v>
      </c>
      <c r="E35" s="183" t="s">
        <v>7</v>
      </c>
      <c r="F35" s="183"/>
      <c r="G35" s="183" t="s">
        <v>10</v>
      </c>
      <c r="H35" s="148" t="s">
        <v>11</v>
      </c>
    </row>
    <row r="36" spans="1:8" ht="34.5" customHeight="1">
      <c r="A36" s="184"/>
      <c r="B36" s="149" t="s">
        <v>21</v>
      </c>
      <c r="C36" s="149" t="s">
        <v>4</v>
      </c>
      <c r="D36" s="149" t="s">
        <v>6</v>
      </c>
      <c r="E36" s="148" t="s">
        <v>8</v>
      </c>
      <c r="F36" s="148" t="s">
        <v>9</v>
      </c>
      <c r="G36" s="184"/>
      <c r="H36" s="149" t="s">
        <v>12</v>
      </c>
    </row>
    <row r="37" spans="1:8" ht="34.5" customHeight="1">
      <c r="A37" s="53" t="s">
        <v>13</v>
      </c>
      <c r="B37" s="53" t="s">
        <v>14</v>
      </c>
      <c r="C37" s="53" t="s">
        <v>20</v>
      </c>
      <c r="D37" s="53" t="s">
        <v>15</v>
      </c>
      <c r="E37" s="53" t="s">
        <v>16</v>
      </c>
      <c r="F37" s="53" t="s">
        <v>17</v>
      </c>
      <c r="G37" s="53" t="s">
        <v>18</v>
      </c>
      <c r="H37" s="53" t="s">
        <v>19</v>
      </c>
    </row>
    <row r="38" spans="1:8" ht="34.5" customHeight="1">
      <c r="A38" s="13" t="s">
        <v>591</v>
      </c>
      <c r="B38" s="13"/>
      <c r="C38" s="14"/>
      <c r="D38" s="14"/>
      <c r="E38" s="13"/>
      <c r="F38" s="14"/>
      <c r="G38" s="14"/>
      <c r="H38" s="13"/>
    </row>
    <row r="39" spans="1:8" ht="34.5" customHeight="1">
      <c r="A39" s="13" t="s">
        <v>592</v>
      </c>
      <c r="B39" s="13" t="s">
        <v>595</v>
      </c>
      <c r="C39" s="14" t="s">
        <v>599</v>
      </c>
      <c r="D39" s="14" t="s">
        <v>339</v>
      </c>
      <c r="E39" s="13" t="s">
        <v>251</v>
      </c>
      <c r="F39" s="14"/>
      <c r="G39" s="14" t="s">
        <v>603</v>
      </c>
      <c r="H39" s="13" t="s">
        <v>605</v>
      </c>
    </row>
    <row r="40" spans="1:8" ht="34.5" customHeight="1">
      <c r="A40" s="13" t="s">
        <v>593</v>
      </c>
      <c r="B40" s="13" t="s">
        <v>596</v>
      </c>
      <c r="C40" s="14" t="s">
        <v>600</v>
      </c>
      <c r="D40" s="14"/>
      <c r="E40" s="13" t="s">
        <v>601</v>
      </c>
      <c r="F40" s="59">
        <v>5000</v>
      </c>
      <c r="G40" s="14" t="s">
        <v>604</v>
      </c>
      <c r="H40" s="13" t="s">
        <v>606</v>
      </c>
    </row>
    <row r="41" spans="1:8" ht="34.5" customHeight="1">
      <c r="A41" s="13" t="s">
        <v>594</v>
      </c>
      <c r="B41" s="13" t="s">
        <v>597</v>
      </c>
      <c r="C41" s="14"/>
      <c r="D41" s="14"/>
      <c r="E41" s="13" t="s">
        <v>602</v>
      </c>
      <c r="F41" s="59">
        <v>2000</v>
      </c>
      <c r="G41" s="14"/>
      <c r="H41" s="13" t="s">
        <v>607</v>
      </c>
    </row>
    <row r="42" spans="1:8" ht="34.5" customHeight="1">
      <c r="A42" s="13"/>
      <c r="B42" s="13" t="s">
        <v>598</v>
      </c>
      <c r="C42" s="14"/>
      <c r="D42" s="14"/>
      <c r="E42" s="13"/>
      <c r="F42" s="14"/>
      <c r="G42" s="14"/>
      <c r="H42" s="13" t="s">
        <v>608</v>
      </c>
    </row>
    <row r="43" spans="1:8" ht="34.5" customHeight="1">
      <c r="A43" s="13"/>
      <c r="B43" s="13"/>
      <c r="C43" s="14"/>
      <c r="D43" s="14"/>
      <c r="E43" s="13"/>
      <c r="F43" s="14"/>
      <c r="G43" s="14"/>
      <c r="H43" s="13" t="s">
        <v>609</v>
      </c>
    </row>
    <row r="44" spans="1:8" ht="34.5" customHeight="1">
      <c r="A44" s="13"/>
      <c r="B44" s="13"/>
      <c r="C44" s="14"/>
      <c r="D44" s="14"/>
      <c r="E44" s="13"/>
      <c r="F44" s="14"/>
      <c r="G44" s="14"/>
      <c r="H44" s="13" t="s">
        <v>610</v>
      </c>
    </row>
    <row r="45" spans="1:8" ht="34.5" customHeight="1">
      <c r="A45" s="13"/>
      <c r="B45" s="13"/>
      <c r="C45" s="14"/>
      <c r="D45" s="14"/>
      <c r="E45" s="15" t="s">
        <v>50</v>
      </c>
      <c r="F45" s="60">
        <v>7000</v>
      </c>
      <c r="G45" s="14"/>
      <c r="H45" s="74">
        <v>100</v>
      </c>
    </row>
    <row r="46" spans="1:8" ht="34.5" customHeight="1">
      <c r="A46" s="54"/>
      <c r="B46" s="54"/>
      <c r="C46" s="99"/>
      <c r="D46" s="99"/>
      <c r="E46" s="54"/>
      <c r="F46" s="99"/>
      <c r="G46" s="99"/>
      <c r="H46" s="54"/>
    </row>
    <row r="47" spans="1:8" ht="34.5" customHeight="1">
      <c r="A47" s="56"/>
      <c r="B47" s="56"/>
      <c r="C47" s="151"/>
      <c r="D47" s="151"/>
      <c r="E47" s="56"/>
      <c r="F47" s="151"/>
      <c r="G47" s="151"/>
      <c r="H47" s="56"/>
    </row>
    <row r="48" spans="1:8" ht="34.5" customHeight="1">
      <c r="A48" s="56"/>
      <c r="B48" s="56"/>
      <c r="C48" s="151"/>
      <c r="D48" s="151"/>
      <c r="E48" s="56"/>
      <c r="F48" s="151"/>
      <c r="G48" s="151"/>
      <c r="H48" s="56"/>
    </row>
    <row r="49" spans="1:8" ht="34.5" customHeight="1">
      <c r="A49" s="56"/>
      <c r="B49" s="56"/>
      <c r="C49" s="151"/>
      <c r="D49" s="151"/>
      <c r="E49" s="179" t="s">
        <v>187</v>
      </c>
      <c r="F49" s="179"/>
      <c r="G49" s="179"/>
      <c r="H49" s="179"/>
    </row>
    <row r="50" spans="1:8" ht="73.5" customHeight="1">
      <c r="A50" s="56"/>
      <c r="B50" s="56"/>
      <c r="C50" s="151"/>
      <c r="D50" s="151"/>
      <c r="E50" s="180" t="s">
        <v>188</v>
      </c>
      <c r="F50" s="180"/>
      <c r="G50" s="180"/>
      <c r="H50" s="180"/>
    </row>
    <row r="51" spans="1:8" ht="34.5" customHeight="1">
      <c r="A51" s="56"/>
      <c r="B51" s="56"/>
      <c r="C51" s="151"/>
      <c r="D51" s="151"/>
      <c r="E51" s="180" t="s">
        <v>245</v>
      </c>
      <c r="F51" s="180"/>
      <c r="G51" s="180"/>
      <c r="H51" s="180"/>
    </row>
    <row r="52" spans="1:8" ht="34.5" customHeight="1">
      <c r="A52" s="56"/>
      <c r="B52" s="56"/>
      <c r="C52" s="151"/>
      <c r="D52" s="151"/>
      <c r="E52" s="56"/>
      <c r="F52" s="151"/>
      <c r="G52" s="151"/>
      <c r="H52" s="56"/>
    </row>
    <row r="53" spans="1:8" ht="34.5" customHeight="1">
      <c r="A53" s="56"/>
      <c r="B53" s="56"/>
      <c r="C53" s="151"/>
      <c r="D53" s="151"/>
      <c r="E53" s="179"/>
      <c r="F53" s="179"/>
      <c r="G53" s="179"/>
      <c r="H53" s="179"/>
    </row>
    <row r="54" spans="1:8" ht="34.5" customHeight="1">
      <c r="A54" s="56"/>
      <c r="B54" s="56"/>
      <c r="C54" s="151"/>
      <c r="D54" s="151"/>
      <c r="E54" s="180"/>
      <c r="F54" s="180"/>
      <c r="G54" s="180"/>
      <c r="H54" s="180"/>
    </row>
    <row r="55" spans="1:8" ht="34.5" customHeight="1">
      <c r="A55" s="56"/>
      <c r="B55" s="56"/>
      <c r="C55" s="151"/>
      <c r="D55" s="151"/>
      <c r="E55" s="180"/>
      <c r="F55" s="180"/>
      <c r="G55" s="180"/>
      <c r="H55" s="180"/>
    </row>
    <row r="56" spans="1:8" ht="34.5" customHeight="1">
      <c r="A56" s="56"/>
      <c r="B56" s="56"/>
      <c r="C56" s="151"/>
      <c r="D56" s="151"/>
      <c r="E56" s="95"/>
      <c r="F56" s="180"/>
      <c r="G56" s="180"/>
      <c r="H56" s="95"/>
    </row>
    <row r="57" spans="1:8" ht="78" customHeight="1">
      <c r="A57" s="56"/>
      <c r="B57" s="56"/>
      <c r="C57" s="151"/>
      <c r="D57" s="151"/>
      <c r="E57" s="180"/>
      <c r="F57" s="180"/>
      <c r="G57" s="180"/>
      <c r="H57" s="180"/>
    </row>
    <row r="58" spans="1:8" ht="34.5" customHeight="1">
      <c r="A58" s="56"/>
      <c r="B58" s="56"/>
      <c r="C58" s="151"/>
      <c r="D58" s="151"/>
      <c r="E58" s="56"/>
      <c r="F58" s="151"/>
      <c r="G58" s="151"/>
      <c r="H58" s="56"/>
    </row>
  </sheetData>
  <sheetProtection/>
  <mergeCells count="25">
    <mergeCell ref="E25:H25"/>
    <mergeCell ref="A2:H2"/>
    <mergeCell ref="A3:H3"/>
    <mergeCell ref="A4:H4"/>
    <mergeCell ref="A6:A7"/>
    <mergeCell ref="E6:F6"/>
    <mergeCell ref="G6:G7"/>
    <mergeCell ref="E24:H24"/>
    <mergeCell ref="E26:H26"/>
    <mergeCell ref="E53:H53"/>
    <mergeCell ref="E54:H54"/>
    <mergeCell ref="E55:H55"/>
    <mergeCell ref="A31:H31"/>
    <mergeCell ref="A32:H32"/>
    <mergeCell ref="A33:H33"/>
    <mergeCell ref="A35:A36"/>
    <mergeCell ref="E35:F35"/>
    <mergeCell ref="G35:G36"/>
    <mergeCell ref="F56:G56"/>
    <mergeCell ref="E57:H57"/>
    <mergeCell ref="E49:H49"/>
    <mergeCell ref="E50:H50"/>
    <mergeCell ref="E51:H51"/>
    <mergeCell ref="F27:G27"/>
    <mergeCell ref="E28:H28"/>
  </mergeCells>
  <printOptions/>
  <pageMargins left="1.22" right="0.18" top="0.5" bottom="0.3937007874015748" header="0.5118110236220472" footer="0.27"/>
  <pageSetup orientation="landscape" paperSize="9" scale="47" r:id="rId1"/>
  <colBreaks count="1" manualBreakCount="1">
    <brk id="8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295"/>
  <sheetViews>
    <sheetView view="pageBreakPreview" zoomScale="50" zoomScaleSheetLayoutView="50" zoomScalePageLayoutView="0" workbookViewId="0" topLeftCell="A271">
      <selection activeCell="A280" sqref="A280"/>
    </sheetView>
  </sheetViews>
  <sheetFormatPr defaultColWidth="58.8515625" defaultRowHeight="39.75" customHeight="1"/>
  <cols>
    <col min="1" max="1" width="59.7109375" style="95" customWidth="1"/>
    <col min="2" max="2" width="61.7109375" style="95" customWidth="1"/>
    <col min="3" max="3" width="33.8515625" style="108" customWidth="1"/>
    <col min="4" max="4" width="27.57421875" style="108" customWidth="1"/>
    <col min="5" max="5" width="46.57421875" style="95" customWidth="1"/>
    <col min="6" max="6" width="20.57421875" style="108" customWidth="1"/>
    <col min="7" max="7" width="28.8515625" style="108" customWidth="1"/>
    <col min="8" max="8" width="48.57421875" style="95" customWidth="1"/>
    <col min="9" max="16384" width="58.8515625" style="95" customWidth="1"/>
  </cols>
  <sheetData>
    <row r="2" spans="1:8" ht="39.75" customHeight="1">
      <c r="A2" s="180" t="s">
        <v>345</v>
      </c>
      <c r="B2" s="180"/>
      <c r="C2" s="180"/>
      <c r="D2" s="180"/>
      <c r="E2" s="180"/>
      <c r="F2" s="180"/>
      <c r="G2" s="180"/>
      <c r="H2" s="180"/>
    </row>
    <row r="3" spans="1:8" ht="39.75" customHeight="1">
      <c r="A3" s="180" t="s">
        <v>0</v>
      </c>
      <c r="B3" s="180"/>
      <c r="C3" s="180"/>
      <c r="D3" s="180"/>
      <c r="E3" s="180"/>
      <c r="F3" s="180"/>
      <c r="G3" s="180"/>
      <c r="H3" s="180"/>
    </row>
    <row r="4" spans="1:8" ht="39.75" customHeight="1">
      <c r="A4" s="180" t="s">
        <v>360</v>
      </c>
      <c r="B4" s="180"/>
      <c r="C4" s="180"/>
      <c r="D4" s="180"/>
      <c r="E4" s="180"/>
      <c r="F4" s="180"/>
      <c r="G4" s="180"/>
      <c r="H4" s="180"/>
    </row>
    <row r="6" spans="1:8" ht="39.75" customHeight="1">
      <c r="A6" s="195" t="s">
        <v>1</v>
      </c>
      <c r="B6" s="109" t="s">
        <v>2</v>
      </c>
      <c r="C6" s="109" t="s">
        <v>3</v>
      </c>
      <c r="D6" s="109" t="s">
        <v>5</v>
      </c>
      <c r="E6" s="195" t="s">
        <v>7</v>
      </c>
      <c r="F6" s="195"/>
      <c r="G6" s="195" t="s">
        <v>10</v>
      </c>
      <c r="H6" s="109" t="s">
        <v>11</v>
      </c>
    </row>
    <row r="7" spans="1:8" ht="39.75" customHeight="1">
      <c r="A7" s="196"/>
      <c r="B7" s="110" t="s">
        <v>21</v>
      </c>
      <c r="C7" s="110" t="s">
        <v>4</v>
      </c>
      <c r="D7" s="110" t="s">
        <v>6</v>
      </c>
      <c r="E7" s="109" t="s">
        <v>8</v>
      </c>
      <c r="F7" s="109" t="s">
        <v>9</v>
      </c>
      <c r="G7" s="196"/>
      <c r="H7" s="110" t="s">
        <v>12</v>
      </c>
    </row>
    <row r="8" spans="1:8" ht="39.75" customHeight="1">
      <c r="A8" s="111" t="s">
        <v>13</v>
      </c>
      <c r="B8" s="112" t="s">
        <v>14</v>
      </c>
      <c r="C8" s="112" t="s">
        <v>20</v>
      </c>
      <c r="D8" s="112" t="s">
        <v>15</v>
      </c>
      <c r="E8" s="112" t="s">
        <v>16</v>
      </c>
      <c r="F8" s="112" t="s">
        <v>17</v>
      </c>
      <c r="G8" s="112" t="s">
        <v>18</v>
      </c>
      <c r="H8" s="112" t="s">
        <v>19</v>
      </c>
    </row>
    <row r="9" spans="1:8" ht="39.75" customHeight="1">
      <c r="A9" s="23" t="s">
        <v>361</v>
      </c>
      <c r="B9" s="23"/>
      <c r="C9" s="22"/>
      <c r="D9" s="22"/>
      <c r="E9" s="23"/>
      <c r="F9" s="22"/>
      <c r="G9" s="22"/>
      <c r="H9" s="23"/>
    </row>
    <row r="10" spans="1:8" ht="39.75" customHeight="1">
      <c r="A10" s="23" t="s">
        <v>362</v>
      </c>
      <c r="B10" s="23" t="s">
        <v>366</v>
      </c>
      <c r="C10" s="22" t="s">
        <v>373</v>
      </c>
      <c r="D10" s="22" t="s">
        <v>339</v>
      </c>
      <c r="E10" s="23" t="s">
        <v>375</v>
      </c>
      <c r="F10" s="21"/>
      <c r="G10" s="22" t="s">
        <v>465</v>
      </c>
      <c r="H10" s="23" t="s">
        <v>395</v>
      </c>
    </row>
    <row r="11" spans="1:8" ht="39.75" customHeight="1">
      <c r="A11" s="23" t="s">
        <v>363</v>
      </c>
      <c r="B11" s="23" t="s">
        <v>367</v>
      </c>
      <c r="C11" s="22" t="s">
        <v>374</v>
      </c>
      <c r="D11" s="22"/>
      <c r="E11" s="23" t="s">
        <v>376</v>
      </c>
      <c r="F11" s="21">
        <v>3600</v>
      </c>
      <c r="G11" s="22" t="s">
        <v>466</v>
      </c>
      <c r="H11" s="23" t="s">
        <v>396</v>
      </c>
    </row>
    <row r="12" spans="1:8" ht="39.75" customHeight="1">
      <c r="A12" s="23" t="s">
        <v>364</v>
      </c>
      <c r="B12" s="23" t="s">
        <v>368</v>
      </c>
      <c r="C12" s="22"/>
      <c r="D12" s="22"/>
      <c r="E12" s="23" t="s">
        <v>377</v>
      </c>
      <c r="F12" s="21"/>
      <c r="G12" s="22"/>
      <c r="H12" s="23" t="s">
        <v>397</v>
      </c>
    </row>
    <row r="13" spans="1:8" ht="39.75" customHeight="1">
      <c r="A13" s="23" t="s">
        <v>365</v>
      </c>
      <c r="B13" s="23" t="s">
        <v>369</v>
      </c>
      <c r="C13" s="22"/>
      <c r="D13" s="22"/>
      <c r="E13" s="113" t="s">
        <v>378</v>
      </c>
      <c r="F13" s="114"/>
      <c r="G13" s="22"/>
      <c r="H13" s="23" t="s">
        <v>398</v>
      </c>
    </row>
    <row r="14" spans="1:8" ht="39.75" customHeight="1">
      <c r="A14" s="23"/>
      <c r="B14" s="23" t="s">
        <v>370</v>
      </c>
      <c r="C14" s="22"/>
      <c r="D14" s="22"/>
      <c r="E14" s="23" t="s">
        <v>379</v>
      </c>
      <c r="F14" s="21">
        <v>7000</v>
      </c>
      <c r="G14" s="22"/>
      <c r="H14" s="23" t="s">
        <v>399</v>
      </c>
    </row>
    <row r="15" spans="1:8" ht="39.75" customHeight="1">
      <c r="A15" s="23"/>
      <c r="B15" s="23" t="s">
        <v>371</v>
      </c>
      <c r="C15" s="22"/>
      <c r="D15" s="22"/>
      <c r="E15" s="23" t="s">
        <v>114</v>
      </c>
      <c r="F15" s="21">
        <v>1500</v>
      </c>
      <c r="G15" s="22"/>
      <c r="H15" s="23" t="s">
        <v>400</v>
      </c>
    </row>
    <row r="16" spans="1:8" ht="39.75" customHeight="1">
      <c r="A16" s="23"/>
      <c r="B16" s="23" t="s">
        <v>372</v>
      </c>
      <c r="C16" s="22"/>
      <c r="D16" s="22"/>
      <c r="E16" s="20" t="s">
        <v>61</v>
      </c>
      <c r="F16" s="21">
        <v>1000</v>
      </c>
      <c r="G16" s="22"/>
      <c r="H16" s="23"/>
    </row>
    <row r="17" spans="1:8" ht="39.75" customHeight="1">
      <c r="A17" s="23"/>
      <c r="B17" s="23"/>
      <c r="C17" s="22"/>
      <c r="D17" s="22"/>
      <c r="E17" s="115"/>
      <c r="F17" s="116"/>
      <c r="G17" s="22"/>
      <c r="H17" s="23"/>
    </row>
    <row r="18" spans="1:8" ht="39.75" customHeight="1">
      <c r="A18" s="23"/>
      <c r="B18" s="23"/>
      <c r="C18" s="22"/>
      <c r="D18" s="22"/>
      <c r="E18" s="23"/>
      <c r="F18" s="22"/>
      <c r="G18" s="22"/>
      <c r="H18" s="23"/>
    </row>
    <row r="19" spans="1:8" ht="39.75" customHeight="1">
      <c r="A19" s="23"/>
      <c r="B19" s="23"/>
      <c r="C19" s="22"/>
      <c r="D19" s="22"/>
      <c r="E19" s="117" t="s">
        <v>108</v>
      </c>
      <c r="F19" s="118">
        <v>13100</v>
      </c>
      <c r="G19" s="22"/>
      <c r="H19" s="23"/>
    </row>
    <row r="20" spans="1:8" ht="39.75" customHeight="1">
      <c r="A20" s="119"/>
      <c r="B20" s="119"/>
      <c r="C20" s="120"/>
      <c r="D20" s="120"/>
      <c r="E20" s="119"/>
      <c r="F20" s="120"/>
      <c r="G20" s="120"/>
      <c r="H20" s="119"/>
    </row>
    <row r="21" spans="1:8" ht="39.75" customHeight="1">
      <c r="A21" s="121"/>
      <c r="B21" s="121"/>
      <c r="C21" s="107"/>
      <c r="D21" s="107"/>
      <c r="E21" s="121"/>
      <c r="F21" s="107"/>
      <c r="G21" s="107"/>
      <c r="H21" s="121"/>
    </row>
    <row r="22" spans="1:8" ht="39.75" customHeight="1">
      <c r="A22" s="121"/>
      <c r="B22" s="121"/>
      <c r="C22" s="107"/>
      <c r="D22" s="107"/>
      <c r="E22" s="121"/>
      <c r="F22" s="107"/>
      <c r="G22" s="107"/>
      <c r="H22" s="121"/>
    </row>
    <row r="23" spans="1:8" ht="39.75" customHeight="1">
      <c r="A23" s="121"/>
      <c r="B23" s="121"/>
      <c r="C23" s="107"/>
      <c r="D23" s="107"/>
      <c r="E23" s="121"/>
      <c r="F23" s="122"/>
      <c r="G23" s="107"/>
      <c r="H23" s="121"/>
    </row>
    <row r="24" spans="1:8" ht="39.75" customHeight="1">
      <c r="A24" s="121"/>
      <c r="B24" s="121"/>
      <c r="C24" s="107"/>
      <c r="D24" s="107"/>
      <c r="E24" s="121"/>
      <c r="F24" s="122"/>
      <c r="G24" s="107"/>
      <c r="H24" s="121"/>
    </row>
    <row r="25" spans="1:7" ht="39.75" customHeight="1">
      <c r="A25" s="121"/>
      <c r="B25" s="121"/>
      <c r="C25" s="107"/>
      <c r="D25" s="107"/>
      <c r="F25" s="179" t="s">
        <v>187</v>
      </c>
      <c r="G25" s="179"/>
    </row>
    <row r="26" spans="1:7" ht="79.5" customHeight="1">
      <c r="A26" s="121"/>
      <c r="B26" s="121"/>
      <c r="C26" s="107"/>
      <c r="D26" s="107"/>
      <c r="F26" s="180" t="s">
        <v>188</v>
      </c>
      <c r="G26" s="180"/>
    </row>
    <row r="27" spans="1:8" ht="39.75" customHeight="1">
      <c r="A27" s="121"/>
      <c r="B27" s="121"/>
      <c r="C27" s="107"/>
      <c r="D27" s="107"/>
      <c r="E27" s="180" t="s">
        <v>245</v>
      </c>
      <c r="F27" s="180"/>
      <c r="G27" s="180"/>
      <c r="H27" s="180"/>
    </row>
    <row r="28" spans="1:8" ht="39.75" customHeight="1">
      <c r="A28" s="121"/>
      <c r="B28" s="121"/>
      <c r="C28" s="107"/>
      <c r="D28" s="107"/>
      <c r="E28" s="125"/>
      <c r="F28" s="126"/>
      <c r="G28" s="107"/>
      <c r="H28" s="121"/>
    </row>
    <row r="29" spans="1:8" ht="39.75" customHeight="1">
      <c r="A29" s="121"/>
      <c r="B29" s="121"/>
      <c r="C29" s="107"/>
      <c r="D29" s="107"/>
      <c r="E29" s="125"/>
      <c r="F29" s="127"/>
      <c r="G29" s="107"/>
      <c r="H29" s="121"/>
    </row>
    <row r="30" spans="1:7" ht="39.75" customHeight="1">
      <c r="A30" s="121"/>
      <c r="B30" s="121"/>
      <c r="C30" s="107"/>
      <c r="D30" s="107"/>
      <c r="F30" s="179"/>
      <c r="G30" s="179"/>
    </row>
    <row r="31" spans="1:7" ht="38.25" customHeight="1">
      <c r="A31" s="121"/>
      <c r="B31" s="121"/>
      <c r="C31" s="107"/>
      <c r="D31" s="107"/>
      <c r="F31" s="180"/>
      <c r="G31" s="180"/>
    </row>
    <row r="32" spans="1:8" ht="39.75" customHeight="1">
      <c r="A32" s="121"/>
      <c r="B32" s="121"/>
      <c r="C32" s="107"/>
      <c r="D32" s="107"/>
      <c r="E32" s="180"/>
      <c r="F32" s="180"/>
      <c r="G32" s="180"/>
      <c r="H32" s="180"/>
    </row>
    <row r="33" spans="1:8" ht="39.75" customHeight="1">
      <c r="A33" s="121"/>
      <c r="B33" s="121"/>
      <c r="C33" s="107"/>
      <c r="D33" s="107"/>
      <c r="E33" s="108"/>
      <c r="H33" s="108"/>
    </row>
    <row r="34" spans="1:8" ht="39.75" customHeight="1">
      <c r="A34" s="121"/>
      <c r="B34" s="121"/>
      <c r="C34" s="107"/>
      <c r="D34" s="107"/>
      <c r="E34" s="108"/>
      <c r="H34" s="108"/>
    </row>
    <row r="35" spans="1:8" ht="39.75" customHeight="1">
      <c r="A35" s="180" t="s">
        <v>345</v>
      </c>
      <c r="B35" s="180"/>
      <c r="C35" s="180"/>
      <c r="D35" s="180"/>
      <c r="E35" s="180"/>
      <c r="F35" s="180"/>
      <c r="G35" s="180"/>
      <c r="H35" s="180"/>
    </row>
    <row r="36" spans="1:8" ht="39.75" customHeight="1">
      <c r="A36" s="180" t="s">
        <v>0</v>
      </c>
      <c r="B36" s="180"/>
      <c r="C36" s="180"/>
      <c r="D36" s="180"/>
      <c r="E36" s="180"/>
      <c r="F36" s="180"/>
      <c r="G36" s="180"/>
      <c r="H36" s="180"/>
    </row>
    <row r="37" spans="1:8" ht="39.75" customHeight="1">
      <c r="A37" s="180" t="s">
        <v>360</v>
      </c>
      <c r="B37" s="180"/>
      <c r="C37" s="180"/>
      <c r="D37" s="180"/>
      <c r="E37" s="180"/>
      <c r="F37" s="180"/>
      <c r="G37" s="180"/>
      <c r="H37" s="180"/>
    </row>
    <row r="39" spans="1:8" ht="39.75" customHeight="1">
      <c r="A39" s="195" t="s">
        <v>1</v>
      </c>
      <c r="B39" s="109" t="s">
        <v>2</v>
      </c>
      <c r="C39" s="109" t="s">
        <v>3</v>
      </c>
      <c r="D39" s="109" t="s">
        <v>5</v>
      </c>
      <c r="E39" s="195" t="s">
        <v>7</v>
      </c>
      <c r="F39" s="195"/>
      <c r="G39" s="195" t="s">
        <v>10</v>
      </c>
      <c r="H39" s="109" t="s">
        <v>11</v>
      </c>
    </row>
    <row r="40" spans="1:8" ht="39.75" customHeight="1">
      <c r="A40" s="196"/>
      <c r="B40" s="110" t="s">
        <v>21</v>
      </c>
      <c r="C40" s="110" t="s">
        <v>4</v>
      </c>
      <c r="D40" s="110" t="s">
        <v>6</v>
      </c>
      <c r="E40" s="109" t="s">
        <v>8</v>
      </c>
      <c r="F40" s="109" t="s">
        <v>9</v>
      </c>
      <c r="G40" s="196"/>
      <c r="H40" s="110" t="s">
        <v>12</v>
      </c>
    </row>
    <row r="41" spans="1:8" ht="39.75" customHeight="1">
      <c r="A41" s="111" t="s">
        <v>13</v>
      </c>
      <c r="B41" s="112" t="s">
        <v>14</v>
      </c>
      <c r="C41" s="112" t="s">
        <v>20</v>
      </c>
      <c r="D41" s="112" t="s">
        <v>15</v>
      </c>
      <c r="E41" s="112" t="s">
        <v>16</v>
      </c>
      <c r="F41" s="112" t="s">
        <v>17</v>
      </c>
      <c r="G41" s="112" t="s">
        <v>18</v>
      </c>
      <c r="H41" s="112" t="s">
        <v>19</v>
      </c>
    </row>
    <row r="42" spans="1:8" ht="39.75" customHeight="1">
      <c r="A42" s="23" t="s">
        <v>536</v>
      </c>
      <c r="B42" s="23"/>
      <c r="C42" s="22"/>
      <c r="D42" s="22"/>
      <c r="E42" s="23"/>
      <c r="F42" s="22"/>
      <c r="G42" s="22"/>
      <c r="H42" s="23"/>
    </row>
    <row r="43" spans="1:8" ht="39.75" customHeight="1">
      <c r="A43" s="23" t="s">
        <v>537</v>
      </c>
      <c r="B43" s="23" t="s">
        <v>538</v>
      </c>
      <c r="C43" s="22" t="s">
        <v>543</v>
      </c>
      <c r="D43" s="22" t="s">
        <v>339</v>
      </c>
      <c r="E43" s="20" t="s">
        <v>546</v>
      </c>
      <c r="F43" s="21">
        <v>1800</v>
      </c>
      <c r="G43" s="22" t="s">
        <v>549</v>
      </c>
      <c r="H43" s="23" t="s">
        <v>551</v>
      </c>
    </row>
    <row r="44" spans="1:8" ht="39.75" customHeight="1">
      <c r="A44" s="23" t="s">
        <v>539</v>
      </c>
      <c r="B44" s="23" t="s">
        <v>540</v>
      </c>
      <c r="C44" s="22" t="s">
        <v>544</v>
      </c>
      <c r="D44" s="22"/>
      <c r="E44" s="23" t="s">
        <v>547</v>
      </c>
      <c r="F44" s="21"/>
      <c r="G44" s="22" t="s">
        <v>550</v>
      </c>
      <c r="H44" s="23" t="s">
        <v>552</v>
      </c>
    </row>
    <row r="45" spans="1:8" ht="39.75" customHeight="1">
      <c r="A45" s="23"/>
      <c r="B45" s="23" t="s">
        <v>541</v>
      </c>
      <c r="C45" s="22" t="s">
        <v>545</v>
      </c>
      <c r="D45" s="22"/>
      <c r="E45" s="23" t="s">
        <v>548</v>
      </c>
      <c r="F45" s="21">
        <v>12000</v>
      </c>
      <c r="G45" s="22"/>
      <c r="H45" s="23" t="s">
        <v>553</v>
      </c>
    </row>
    <row r="46" spans="1:8" ht="39.75" customHeight="1">
      <c r="A46" s="23"/>
      <c r="B46" s="23" t="s">
        <v>542</v>
      </c>
      <c r="C46" s="22"/>
      <c r="D46" s="22"/>
      <c r="E46" s="23" t="s">
        <v>286</v>
      </c>
      <c r="F46" s="21">
        <v>1000</v>
      </c>
      <c r="G46" s="22"/>
      <c r="H46" s="23" t="s">
        <v>554</v>
      </c>
    </row>
    <row r="47" spans="1:8" ht="39.75" customHeight="1">
      <c r="A47" s="23"/>
      <c r="B47" s="23"/>
      <c r="C47" s="22"/>
      <c r="D47" s="22"/>
      <c r="E47" s="23" t="s">
        <v>61</v>
      </c>
      <c r="F47" s="22">
        <v>500</v>
      </c>
      <c r="G47" s="22"/>
      <c r="H47" s="23" t="s">
        <v>555</v>
      </c>
    </row>
    <row r="48" spans="1:8" ht="39.75" customHeight="1">
      <c r="A48" s="23"/>
      <c r="B48" s="23"/>
      <c r="C48" s="22"/>
      <c r="D48" s="22"/>
      <c r="E48" s="113"/>
      <c r="F48" s="114"/>
      <c r="G48" s="22"/>
      <c r="H48" s="23" t="s">
        <v>556</v>
      </c>
    </row>
    <row r="49" spans="1:8" ht="39.75" customHeight="1">
      <c r="A49" s="23"/>
      <c r="B49" s="23"/>
      <c r="C49" s="22"/>
      <c r="D49" s="22"/>
      <c r="E49" s="23"/>
      <c r="F49" s="22"/>
      <c r="G49" s="22"/>
      <c r="H49" s="23" t="s">
        <v>557</v>
      </c>
    </row>
    <row r="50" spans="1:8" ht="39.75" customHeight="1">
      <c r="A50" s="23"/>
      <c r="B50" s="128"/>
      <c r="C50" s="22"/>
      <c r="D50" s="22"/>
      <c r="E50" s="20"/>
      <c r="F50" s="22"/>
      <c r="G50" s="22"/>
      <c r="H50" s="23" t="s">
        <v>544</v>
      </c>
    </row>
    <row r="51" spans="1:8" ht="39.75" customHeight="1">
      <c r="A51" s="20"/>
      <c r="B51" s="128"/>
      <c r="C51" s="22"/>
      <c r="D51" s="22"/>
      <c r="E51" s="117" t="s">
        <v>108</v>
      </c>
      <c r="F51" s="118">
        <v>15300</v>
      </c>
      <c r="G51" s="22"/>
      <c r="H51" s="23"/>
    </row>
    <row r="52" spans="1:8" ht="39.75" customHeight="1">
      <c r="A52" s="119"/>
      <c r="B52" s="155"/>
      <c r="C52" s="120"/>
      <c r="D52" s="120"/>
      <c r="E52" s="119"/>
      <c r="F52" s="156"/>
      <c r="G52" s="120"/>
      <c r="H52" s="119"/>
    </row>
    <row r="53" spans="1:8" ht="39.75" customHeight="1">
      <c r="A53" s="121"/>
      <c r="B53" s="157"/>
      <c r="C53" s="150"/>
      <c r="D53" s="150"/>
      <c r="E53" s="121"/>
      <c r="F53" s="122"/>
      <c r="G53" s="150"/>
      <c r="H53" s="121"/>
    </row>
    <row r="54" spans="1:8" ht="39.75" customHeight="1">
      <c r="A54" s="121"/>
      <c r="B54" s="157"/>
      <c r="C54" s="150"/>
      <c r="D54" s="150"/>
      <c r="E54" s="121"/>
      <c r="F54" s="150"/>
      <c r="G54" s="150"/>
      <c r="H54" s="121"/>
    </row>
    <row r="55" spans="1:8" ht="39.75" customHeight="1">
      <c r="A55" s="121"/>
      <c r="B55" s="157"/>
      <c r="C55" s="150"/>
      <c r="D55" s="150"/>
      <c r="E55" s="123"/>
      <c r="F55" s="124"/>
      <c r="G55" s="150"/>
      <c r="H55" s="121"/>
    </row>
    <row r="56" spans="1:7" ht="39.75" customHeight="1">
      <c r="A56" s="121"/>
      <c r="B56" s="121"/>
      <c r="C56" s="150"/>
      <c r="D56" s="150"/>
      <c r="F56" s="179" t="s">
        <v>187</v>
      </c>
      <c r="G56" s="179"/>
    </row>
    <row r="57" spans="1:7" ht="78.75" customHeight="1">
      <c r="A57" s="121"/>
      <c r="B57" s="121"/>
      <c r="C57" s="150"/>
      <c r="D57" s="150"/>
      <c r="F57" s="180" t="s">
        <v>188</v>
      </c>
      <c r="G57" s="180"/>
    </row>
    <row r="58" spans="1:8" ht="39.75" customHeight="1">
      <c r="A58" s="121"/>
      <c r="B58" s="121"/>
      <c r="C58" s="150"/>
      <c r="D58" s="150"/>
      <c r="E58" s="180" t="s">
        <v>246</v>
      </c>
      <c r="F58" s="180"/>
      <c r="G58" s="180"/>
      <c r="H58" s="180"/>
    </row>
    <row r="59" spans="1:8" ht="39.75" customHeight="1">
      <c r="A59" s="121"/>
      <c r="B59" s="121"/>
      <c r="C59" s="150"/>
      <c r="D59" s="150"/>
      <c r="E59" s="121"/>
      <c r="F59" s="150"/>
      <c r="G59" s="150"/>
      <c r="H59" s="121"/>
    </row>
    <row r="60" spans="1:7" ht="39.75" customHeight="1">
      <c r="A60" s="121"/>
      <c r="B60" s="121"/>
      <c r="C60" s="150"/>
      <c r="D60" s="150"/>
      <c r="F60" s="179"/>
      <c r="G60" s="179"/>
    </row>
    <row r="61" spans="1:7" ht="39.75" customHeight="1">
      <c r="A61" s="121"/>
      <c r="B61" s="121"/>
      <c r="C61" s="150"/>
      <c r="D61" s="150"/>
      <c r="F61" s="180"/>
      <c r="G61" s="180"/>
    </row>
    <row r="62" spans="1:8" ht="39.75" customHeight="1">
      <c r="A62" s="121"/>
      <c r="B62" s="121"/>
      <c r="C62" s="107"/>
      <c r="D62" s="107"/>
      <c r="E62" s="180"/>
      <c r="F62" s="180"/>
      <c r="G62" s="180"/>
      <c r="H62" s="180"/>
    </row>
    <row r="63" spans="1:8" ht="39.75" customHeight="1">
      <c r="A63" s="121"/>
      <c r="B63" s="121"/>
      <c r="C63" s="107"/>
      <c r="D63" s="107"/>
      <c r="E63" s="121"/>
      <c r="F63" s="107"/>
      <c r="G63" s="107"/>
      <c r="H63" s="121"/>
    </row>
    <row r="64" spans="1:8" ht="39.75" customHeight="1">
      <c r="A64" s="180" t="s">
        <v>345</v>
      </c>
      <c r="B64" s="180"/>
      <c r="C64" s="180"/>
      <c r="D64" s="180"/>
      <c r="E64" s="180"/>
      <c r="F64" s="180"/>
      <c r="G64" s="180"/>
      <c r="H64" s="180"/>
    </row>
    <row r="65" spans="1:8" ht="39.75" customHeight="1">
      <c r="A65" s="180" t="s">
        <v>0</v>
      </c>
      <c r="B65" s="180"/>
      <c r="C65" s="180"/>
      <c r="D65" s="180"/>
      <c r="E65" s="180"/>
      <c r="F65" s="180"/>
      <c r="G65" s="180"/>
      <c r="H65" s="180"/>
    </row>
    <row r="66" spans="1:8" ht="39.75" customHeight="1">
      <c r="A66" s="180" t="s">
        <v>360</v>
      </c>
      <c r="B66" s="180"/>
      <c r="C66" s="180"/>
      <c r="D66" s="180"/>
      <c r="E66" s="180"/>
      <c r="F66" s="180"/>
      <c r="G66" s="180"/>
      <c r="H66" s="180"/>
    </row>
    <row r="68" spans="1:8" ht="39.75" customHeight="1">
      <c r="A68" s="195" t="s">
        <v>1</v>
      </c>
      <c r="B68" s="109" t="s">
        <v>2</v>
      </c>
      <c r="C68" s="109" t="s">
        <v>3</v>
      </c>
      <c r="D68" s="109" t="s">
        <v>5</v>
      </c>
      <c r="E68" s="195" t="s">
        <v>7</v>
      </c>
      <c r="F68" s="195"/>
      <c r="G68" s="195" t="s">
        <v>10</v>
      </c>
      <c r="H68" s="109" t="s">
        <v>11</v>
      </c>
    </row>
    <row r="69" spans="1:8" ht="39.75" customHeight="1">
      <c r="A69" s="196"/>
      <c r="B69" s="110" t="s">
        <v>21</v>
      </c>
      <c r="C69" s="110" t="s">
        <v>4</v>
      </c>
      <c r="D69" s="110" t="s">
        <v>6</v>
      </c>
      <c r="E69" s="109" t="s">
        <v>8</v>
      </c>
      <c r="F69" s="109" t="s">
        <v>9</v>
      </c>
      <c r="G69" s="196"/>
      <c r="H69" s="110" t="s">
        <v>12</v>
      </c>
    </row>
    <row r="70" spans="1:8" ht="39.75" customHeight="1">
      <c r="A70" s="111" t="s">
        <v>13</v>
      </c>
      <c r="B70" s="112" t="s">
        <v>14</v>
      </c>
      <c r="C70" s="112" t="s">
        <v>20</v>
      </c>
      <c r="D70" s="112" t="s">
        <v>15</v>
      </c>
      <c r="E70" s="112" t="s">
        <v>16</v>
      </c>
      <c r="F70" s="112" t="s">
        <v>17</v>
      </c>
      <c r="G70" s="112" t="s">
        <v>18</v>
      </c>
      <c r="H70" s="112" t="s">
        <v>19</v>
      </c>
    </row>
    <row r="71" spans="1:8" ht="39.75" customHeight="1">
      <c r="A71" s="23" t="s">
        <v>415</v>
      </c>
      <c r="B71" s="23"/>
      <c r="C71" s="22"/>
      <c r="D71" s="22"/>
      <c r="E71" s="23"/>
      <c r="F71" s="22"/>
      <c r="G71" s="22"/>
      <c r="H71" s="23"/>
    </row>
    <row r="72" spans="1:8" ht="39.75" customHeight="1">
      <c r="A72" s="23" t="s">
        <v>289</v>
      </c>
      <c r="B72" s="23" t="s">
        <v>416</v>
      </c>
      <c r="C72" s="22" t="s">
        <v>48</v>
      </c>
      <c r="D72" s="22" t="s">
        <v>339</v>
      </c>
      <c r="E72" s="23" t="s">
        <v>290</v>
      </c>
      <c r="F72" s="22"/>
      <c r="G72" s="22" t="s">
        <v>422</v>
      </c>
      <c r="H72" s="23" t="s">
        <v>560</v>
      </c>
    </row>
    <row r="73" spans="1:8" ht="39.75" customHeight="1">
      <c r="A73" s="23" t="s">
        <v>559</v>
      </c>
      <c r="B73" s="23" t="s">
        <v>417</v>
      </c>
      <c r="C73" s="22" t="s">
        <v>288</v>
      </c>
      <c r="D73" s="22"/>
      <c r="E73" s="23" t="s">
        <v>558</v>
      </c>
      <c r="F73" s="21"/>
      <c r="G73" s="22" t="s">
        <v>423</v>
      </c>
      <c r="H73" s="23" t="s">
        <v>561</v>
      </c>
    </row>
    <row r="74" spans="1:8" ht="39.75" customHeight="1">
      <c r="A74" s="23"/>
      <c r="B74" s="23" t="s">
        <v>418</v>
      </c>
      <c r="C74" s="22" t="s">
        <v>98</v>
      </c>
      <c r="D74" s="22"/>
      <c r="E74" s="23" t="s">
        <v>421</v>
      </c>
      <c r="F74" s="21">
        <v>9000</v>
      </c>
      <c r="G74" s="22"/>
      <c r="H74" s="23" t="s">
        <v>562</v>
      </c>
    </row>
    <row r="75" spans="1:8" ht="39.75" customHeight="1">
      <c r="A75" s="23"/>
      <c r="B75" s="23" t="s">
        <v>419</v>
      </c>
      <c r="C75" s="22"/>
      <c r="D75" s="22"/>
      <c r="E75" s="23"/>
      <c r="F75" s="21"/>
      <c r="G75" s="22"/>
      <c r="H75" s="23"/>
    </row>
    <row r="76" spans="1:8" ht="39.75" customHeight="1">
      <c r="A76" s="23"/>
      <c r="B76" s="23" t="s">
        <v>420</v>
      </c>
      <c r="C76" s="22"/>
      <c r="D76" s="22"/>
      <c r="E76" s="23"/>
      <c r="F76" s="21"/>
      <c r="G76" s="22"/>
      <c r="H76" s="23"/>
    </row>
    <row r="77" spans="1:8" ht="39.75" customHeight="1">
      <c r="A77" s="23"/>
      <c r="B77" s="23"/>
      <c r="C77" s="22"/>
      <c r="D77" s="22"/>
      <c r="E77" s="23"/>
      <c r="F77" s="22"/>
      <c r="G77" s="22"/>
      <c r="H77" s="23"/>
    </row>
    <row r="78" spans="1:8" ht="39.75" customHeight="1">
      <c r="A78" s="23"/>
      <c r="B78" s="23"/>
      <c r="C78" s="22"/>
      <c r="D78" s="22"/>
      <c r="E78" s="113"/>
      <c r="F78" s="114"/>
      <c r="G78" s="22"/>
      <c r="H78" s="23"/>
    </row>
    <row r="79" spans="1:8" ht="39.75" customHeight="1">
      <c r="A79" s="23"/>
      <c r="B79" s="23"/>
      <c r="C79" s="22"/>
      <c r="D79" s="22"/>
      <c r="E79" s="23"/>
      <c r="F79" s="22"/>
      <c r="G79" s="22"/>
      <c r="H79" s="23"/>
    </row>
    <row r="80" spans="1:8" ht="39.75" customHeight="1">
      <c r="A80" s="23"/>
      <c r="B80" s="23"/>
      <c r="C80" s="22"/>
      <c r="D80" s="22"/>
      <c r="E80" s="117" t="s">
        <v>108</v>
      </c>
      <c r="F80" s="118">
        <v>9000</v>
      </c>
      <c r="G80" s="22"/>
      <c r="H80" s="23"/>
    </row>
    <row r="81" spans="1:8" ht="39.75" customHeight="1">
      <c r="A81" s="119"/>
      <c r="B81" s="119"/>
      <c r="C81" s="120"/>
      <c r="D81" s="120"/>
      <c r="E81" s="119"/>
      <c r="F81" s="120"/>
      <c r="G81" s="120"/>
      <c r="H81" s="119"/>
    </row>
    <row r="82" spans="1:8" ht="39.75" customHeight="1">
      <c r="A82" s="121"/>
      <c r="B82" s="121"/>
      <c r="C82" s="107"/>
      <c r="D82" s="107"/>
      <c r="E82" s="121"/>
      <c r="F82" s="107"/>
      <c r="G82" s="107"/>
      <c r="H82" s="121"/>
    </row>
    <row r="83" spans="1:8" ht="39.75" customHeight="1">
      <c r="A83" s="121"/>
      <c r="B83" s="121"/>
      <c r="C83" s="107"/>
      <c r="D83" s="107"/>
      <c r="E83" s="121"/>
      <c r="F83" s="122"/>
      <c r="G83" s="107"/>
      <c r="H83" s="121"/>
    </row>
    <row r="84" spans="1:8" ht="39.75" customHeight="1">
      <c r="A84" s="121"/>
      <c r="B84" s="121"/>
      <c r="C84" s="107"/>
      <c r="D84" s="107"/>
      <c r="E84" s="121"/>
      <c r="F84" s="122"/>
      <c r="G84" s="107"/>
      <c r="H84" s="121"/>
    </row>
    <row r="85" spans="1:8" ht="39.75" customHeight="1">
      <c r="A85" s="121"/>
      <c r="B85" s="121"/>
      <c r="C85" s="107"/>
      <c r="D85" s="107"/>
      <c r="E85" s="121"/>
      <c r="F85" s="122"/>
      <c r="G85" s="107"/>
      <c r="H85" s="121"/>
    </row>
    <row r="86" spans="1:8" ht="39.75" customHeight="1">
      <c r="A86" s="121"/>
      <c r="B86" s="121"/>
      <c r="C86" s="107"/>
      <c r="D86" s="107"/>
      <c r="E86" s="121"/>
      <c r="F86" s="122"/>
      <c r="G86" s="107"/>
      <c r="H86" s="121"/>
    </row>
    <row r="87" spans="1:7" ht="39.75" customHeight="1">
      <c r="A87" s="121"/>
      <c r="B87" s="121"/>
      <c r="C87" s="107"/>
      <c r="D87" s="107"/>
      <c r="F87" s="179" t="s">
        <v>187</v>
      </c>
      <c r="G87" s="179"/>
    </row>
    <row r="88" spans="1:7" ht="77.25" customHeight="1">
      <c r="A88" s="121"/>
      <c r="B88" s="121"/>
      <c r="C88" s="107"/>
      <c r="D88" s="107"/>
      <c r="F88" s="180" t="s">
        <v>188</v>
      </c>
      <c r="G88" s="180"/>
    </row>
    <row r="89" spans="1:8" ht="39.75" customHeight="1">
      <c r="A89" s="121"/>
      <c r="B89" s="121"/>
      <c r="C89" s="107"/>
      <c r="D89" s="107"/>
      <c r="E89" s="180" t="s">
        <v>246</v>
      </c>
      <c r="F89" s="180"/>
      <c r="G89" s="180"/>
      <c r="H89" s="180"/>
    </row>
    <row r="90" spans="1:8" ht="39.75" customHeight="1">
      <c r="A90" s="121"/>
      <c r="B90" s="121"/>
      <c r="C90" s="107"/>
      <c r="D90" s="107"/>
      <c r="E90" s="121"/>
      <c r="F90" s="107"/>
      <c r="G90" s="107"/>
      <c r="H90" s="121"/>
    </row>
    <row r="91" spans="1:8" ht="39.75" customHeight="1">
      <c r="A91" s="129"/>
      <c r="B91" s="121"/>
      <c r="C91" s="107"/>
      <c r="D91" s="107"/>
      <c r="E91" s="125"/>
      <c r="F91" s="126"/>
      <c r="G91" s="107"/>
      <c r="H91" s="121"/>
    </row>
    <row r="92" spans="1:7" ht="39.75" customHeight="1">
      <c r="A92" s="121"/>
      <c r="B92" s="121"/>
      <c r="C92" s="107"/>
      <c r="D92" s="107"/>
      <c r="F92" s="179"/>
      <c r="G92" s="179"/>
    </row>
    <row r="93" spans="1:7" ht="39.75" customHeight="1">
      <c r="A93" s="121"/>
      <c r="B93" s="121"/>
      <c r="C93" s="107"/>
      <c r="D93" s="107"/>
      <c r="F93" s="180"/>
      <c r="G93" s="180"/>
    </row>
    <row r="94" spans="5:8" ht="39.75" customHeight="1">
      <c r="E94" s="180"/>
      <c r="F94" s="180"/>
      <c r="G94" s="180"/>
      <c r="H94" s="180"/>
    </row>
    <row r="95" spans="1:8" ht="39.75" customHeight="1">
      <c r="A95" s="180"/>
      <c r="B95" s="180"/>
      <c r="C95" s="180"/>
      <c r="D95" s="180"/>
      <c r="E95" s="180"/>
      <c r="F95" s="180"/>
      <c r="G95" s="180"/>
      <c r="H95" s="180"/>
    </row>
    <row r="96" spans="1:8" ht="39.75" customHeight="1">
      <c r="A96" s="180" t="s">
        <v>345</v>
      </c>
      <c r="B96" s="180"/>
      <c r="C96" s="180"/>
      <c r="D96" s="180"/>
      <c r="E96" s="180"/>
      <c r="F96" s="180"/>
      <c r="G96" s="180"/>
      <c r="H96" s="180"/>
    </row>
    <row r="97" spans="1:8" ht="39.75" customHeight="1">
      <c r="A97" s="180" t="s">
        <v>0</v>
      </c>
      <c r="B97" s="180"/>
      <c r="C97" s="180"/>
      <c r="D97" s="180"/>
      <c r="E97" s="180"/>
      <c r="F97" s="180"/>
      <c r="G97" s="180"/>
      <c r="H97" s="180"/>
    </row>
    <row r="98" spans="1:8" ht="39.75" customHeight="1">
      <c r="A98" s="180" t="s">
        <v>360</v>
      </c>
      <c r="B98" s="180"/>
      <c r="C98" s="180"/>
      <c r="D98" s="180"/>
      <c r="E98" s="180"/>
      <c r="F98" s="180"/>
      <c r="G98" s="180"/>
      <c r="H98" s="180"/>
    </row>
    <row r="100" spans="1:8" ht="39.75" customHeight="1">
      <c r="A100" s="195" t="s">
        <v>1</v>
      </c>
      <c r="B100" s="109" t="s">
        <v>2</v>
      </c>
      <c r="C100" s="109" t="s">
        <v>3</v>
      </c>
      <c r="D100" s="109" t="s">
        <v>5</v>
      </c>
      <c r="E100" s="195" t="s">
        <v>7</v>
      </c>
      <c r="F100" s="195"/>
      <c r="G100" s="195" t="s">
        <v>10</v>
      </c>
      <c r="H100" s="109" t="s">
        <v>11</v>
      </c>
    </row>
    <row r="101" spans="1:8" ht="39.75" customHeight="1">
      <c r="A101" s="196"/>
      <c r="B101" s="110" t="s">
        <v>21</v>
      </c>
      <c r="C101" s="110" t="s">
        <v>4</v>
      </c>
      <c r="D101" s="110" t="s">
        <v>6</v>
      </c>
      <c r="E101" s="109" t="s">
        <v>8</v>
      </c>
      <c r="F101" s="109" t="s">
        <v>9</v>
      </c>
      <c r="G101" s="196"/>
      <c r="H101" s="110" t="s">
        <v>12</v>
      </c>
    </row>
    <row r="102" spans="1:8" ht="39.75" customHeight="1">
      <c r="A102" s="111" t="s">
        <v>13</v>
      </c>
      <c r="B102" s="111" t="s">
        <v>14</v>
      </c>
      <c r="C102" s="111" t="s">
        <v>20</v>
      </c>
      <c r="D102" s="111" t="s">
        <v>15</v>
      </c>
      <c r="E102" s="111" t="s">
        <v>16</v>
      </c>
      <c r="F102" s="111" t="s">
        <v>17</v>
      </c>
      <c r="G102" s="111" t="s">
        <v>18</v>
      </c>
      <c r="H102" s="111" t="s">
        <v>19</v>
      </c>
    </row>
    <row r="103" spans="1:8" ht="39.75" customHeight="1">
      <c r="A103" s="23" t="s">
        <v>264</v>
      </c>
      <c r="B103" s="23"/>
      <c r="C103" s="22"/>
      <c r="D103" s="22"/>
      <c r="E103" s="23"/>
      <c r="F103" s="22"/>
      <c r="G103" s="22"/>
      <c r="H103" s="23"/>
    </row>
    <row r="104" spans="1:8" ht="39.75" customHeight="1">
      <c r="A104" s="20" t="s">
        <v>563</v>
      </c>
      <c r="B104" s="23" t="s">
        <v>565</v>
      </c>
      <c r="C104" s="22" t="s">
        <v>572</v>
      </c>
      <c r="D104" s="22" t="s">
        <v>339</v>
      </c>
      <c r="E104" s="23" t="s">
        <v>243</v>
      </c>
      <c r="F104" s="21"/>
      <c r="G104" s="22" t="s">
        <v>265</v>
      </c>
      <c r="H104" s="23" t="s">
        <v>577</v>
      </c>
    </row>
    <row r="105" spans="1:8" ht="39.75" customHeight="1">
      <c r="A105" s="23" t="s">
        <v>564</v>
      </c>
      <c r="B105" s="23" t="s">
        <v>566</v>
      </c>
      <c r="C105" s="22" t="s">
        <v>573</v>
      </c>
      <c r="D105" s="22"/>
      <c r="E105" s="23" t="s">
        <v>575</v>
      </c>
      <c r="F105" s="21">
        <v>6500</v>
      </c>
      <c r="G105" s="22" t="s">
        <v>266</v>
      </c>
      <c r="H105" s="23" t="s">
        <v>578</v>
      </c>
    </row>
    <row r="106" spans="1:8" ht="39.75" customHeight="1">
      <c r="A106" s="23"/>
      <c r="B106" s="23" t="s">
        <v>567</v>
      </c>
      <c r="C106" s="22" t="s">
        <v>574</v>
      </c>
      <c r="D106" s="22"/>
      <c r="E106" s="23" t="s">
        <v>110</v>
      </c>
      <c r="F106" s="21">
        <v>1800</v>
      </c>
      <c r="G106" s="22"/>
      <c r="H106" s="23" t="s">
        <v>579</v>
      </c>
    </row>
    <row r="107" spans="1:8" ht="39.75" customHeight="1">
      <c r="A107" s="23"/>
      <c r="B107" s="23" t="s">
        <v>568</v>
      </c>
      <c r="C107" s="22"/>
      <c r="D107" s="22"/>
      <c r="E107" s="23" t="s">
        <v>576</v>
      </c>
      <c r="F107" s="21">
        <v>1950</v>
      </c>
      <c r="G107" s="22"/>
      <c r="H107" s="23" t="s">
        <v>568</v>
      </c>
    </row>
    <row r="108" spans="1:8" ht="39.75" customHeight="1">
      <c r="A108" s="23"/>
      <c r="B108" s="23" t="s">
        <v>569</v>
      </c>
      <c r="C108" s="22"/>
      <c r="D108" s="22"/>
      <c r="E108" s="23" t="s">
        <v>61</v>
      </c>
      <c r="F108" s="22">
        <v>500</v>
      </c>
      <c r="G108" s="22"/>
      <c r="H108" s="23" t="s">
        <v>580</v>
      </c>
    </row>
    <row r="109" spans="1:8" ht="39.75" customHeight="1">
      <c r="A109" s="23"/>
      <c r="B109" s="23" t="s">
        <v>570</v>
      </c>
      <c r="C109" s="22"/>
      <c r="D109" s="22"/>
      <c r="E109" s="23"/>
      <c r="F109" s="22"/>
      <c r="G109" s="22"/>
      <c r="H109" s="23" t="s">
        <v>581</v>
      </c>
    </row>
    <row r="110" spans="1:8" ht="39.75" customHeight="1">
      <c r="A110" s="23"/>
      <c r="B110" s="23" t="s">
        <v>571</v>
      </c>
      <c r="C110" s="22"/>
      <c r="D110" s="22"/>
      <c r="E110" s="113"/>
      <c r="F110" s="114"/>
      <c r="G110" s="22"/>
      <c r="H110" s="23" t="s">
        <v>582</v>
      </c>
    </row>
    <row r="111" spans="1:8" ht="39.75" customHeight="1">
      <c r="A111" s="111"/>
      <c r="B111" s="130" t="s">
        <v>570</v>
      </c>
      <c r="C111" s="111"/>
      <c r="D111" s="111"/>
      <c r="E111" s="111"/>
      <c r="F111" s="111"/>
      <c r="G111" s="111"/>
      <c r="H111" s="130" t="s">
        <v>583</v>
      </c>
    </row>
    <row r="112" spans="1:8" ht="39.75" customHeight="1">
      <c r="A112" s="130"/>
      <c r="B112" s="130"/>
      <c r="C112" s="111"/>
      <c r="D112" s="111"/>
      <c r="E112" s="117" t="s">
        <v>71</v>
      </c>
      <c r="F112" s="118">
        <v>10750</v>
      </c>
      <c r="G112" s="111"/>
      <c r="H112" s="111"/>
    </row>
    <row r="113" spans="1:8" ht="39.75" customHeight="1">
      <c r="A113" s="119"/>
      <c r="B113" s="158"/>
      <c r="C113" s="120"/>
      <c r="D113" s="120"/>
      <c r="E113" s="159"/>
      <c r="F113" s="160"/>
      <c r="G113" s="120"/>
      <c r="H113" s="119"/>
    </row>
    <row r="114" spans="1:8" ht="39.75" customHeight="1">
      <c r="A114" s="121"/>
      <c r="B114" s="157"/>
      <c r="C114" s="150"/>
      <c r="D114" s="150"/>
      <c r="E114" s="121"/>
      <c r="F114" s="150"/>
      <c r="G114" s="150"/>
      <c r="H114" s="121"/>
    </row>
    <row r="115" spans="1:8" ht="39.75" customHeight="1">
      <c r="A115" s="121"/>
      <c r="B115" s="157"/>
      <c r="C115" s="150"/>
      <c r="D115" s="150"/>
      <c r="E115" s="121"/>
      <c r="F115" s="122"/>
      <c r="G115" s="150"/>
      <c r="H115" s="121"/>
    </row>
    <row r="116" spans="1:8" ht="39.75" customHeight="1">
      <c r="A116" s="121"/>
      <c r="B116" s="157"/>
      <c r="C116" s="150"/>
      <c r="D116" s="150"/>
      <c r="E116" s="121"/>
      <c r="F116" s="122"/>
      <c r="G116" s="150"/>
      <c r="H116" s="121"/>
    </row>
    <row r="117" spans="1:8" ht="39.75" customHeight="1">
      <c r="A117" s="121"/>
      <c r="B117" s="157"/>
      <c r="C117" s="150"/>
      <c r="D117" s="150"/>
      <c r="E117" s="121"/>
      <c r="F117" s="122"/>
      <c r="G117" s="150"/>
      <c r="H117" s="121"/>
    </row>
    <row r="118" spans="1:8" ht="39.75" customHeight="1">
      <c r="A118" s="121"/>
      <c r="B118" s="157"/>
      <c r="C118" s="150"/>
      <c r="D118" s="150"/>
      <c r="E118" s="121"/>
      <c r="F118" s="122"/>
      <c r="G118" s="150"/>
      <c r="H118" s="121"/>
    </row>
    <row r="119" spans="1:8" ht="39.75" customHeight="1">
      <c r="A119" s="121"/>
      <c r="B119" s="157"/>
      <c r="C119" s="150"/>
      <c r="D119" s="150"/>
      <c r="E119" s="121"/>
      <c r="F119" s="122"/>
      <c r="G119" s="150"/>
      <c r="H119" s="121"/>
    </row>
    <row r="120" spans="1:7" ht="39.75" customHeight="1">
      <c r="A120" s="121"/>
      <c r="B120" s="157"/>
      <c r="C120" s="150"/>
      <c r="D120" s="150"/>
      <c r="F120" s="179" t="s">
        <v>187</v>
      </c>
      <c r="G120" s="179"/>
    </row>
    <row r="121" spans="1:7" ht="79.5" customHeight="1">
      <c r="A121" s="121"/>
      <c r="B121" s="157"/>
      <c r="C121" s="150"/>
      <c r="D121" s="150"/>
      <c r="F121" s="180" t="s">
        <v>188</v>
      </c>
      <c r="G121" s="180"/>
    </row>
    <row r="122" spans="1:8" ht="39.75" customHeight="1">
      <c r="A122" s="150"/>
      <c r="B122" s="150"/>
      <c r="C122" s="150"/>
      <c r="D122" s="150"/>
      <c r="E122" s="180" t="s">
        <v>246</v>
      </c>
      <c r="F122" s="180"/>
      <c r="G122" s="180"/>
      <c r="H122" s="180"/>
    </row>
    <row r="123" spans="1:7" ht="39.75" customHeight="1">
      <c r="A123" s="121"/>
      <c r="B123" s="121"/>
      <c r="C123" s="107"/>
      <c r="D123" s="107"/>
      <c r="F123" s="180"/>
      <c r="G123" s="180"/>
    </row>
    <row r="124" spans="1:8" ht="39.75" customHeight="1">
      <c r="A124" s="121"/>
      <c r="B124" s="121"/>
      <c r="C124" s="107"/>
      <c r="D124" s="107"/>
      <c r="E124" s="180" t="s">
        <v>285</v>
      </c>
      <c r="F124" s="180"/>
      <c r="G124" s="180"/>
      <c r="H124" s="180"/>
    </row>
    <row r="125" spans="1:7" ht="39.75" customHeight="1">
      <c r="A125" s="121"/>
      <c r="B125" s="121"/>
      <c r="C125" s="107"/>
      <c r="D125" s="107"/>
      <c r="F125" s="179"/>
      <c r="G125" s="179"/>
    </row>
    <row r="126" spans="1:7" ht="39.75" customHeight="1">
      <c r="A126" s="121"/>
      <c r="B126" s="121"/>
      <c r="C126" s="107"/>
      <c r="D126" s="107"/>
      <c r="F126" s="180"/>
      <c r="G126" s="180"/>
    </row>
    <row r="127" spans="1:8" ht="39.75" customHeight="1">
      <c r="A127" s="121"/>
      <c r="B127" s="121"/>
      <c r="C127" s="107"/>
      <c r="D127" s="107"/>
      <c r="E127" s="180"/>
      <c r="F127" s="180"/>
      <c r="G127" s="180"/>
      <c r="H127" s="180"/>
    </row>
    <row r="128" spans="1:8" ht="39.75" customHeight="1">
      <c r="A128" s="180"/>
      <c r="B128" s="180"/>
      <c r="C128" s="180"/>
      <c r="D128" s="180"/>
      <c r="E128" s="180"/>
      <c r="F128" s="180"/>
      <c r="G128" s="180"/>
      <c r="H128" s="180"/>
    </row>
    <row r="129" spans="1:8" ht="39.75" customHeight="1">
      <c r="A129" s="180" t="s">
        <v>345</v>
      </c>
      <c r="B129" s="180"/>
      <c r="C129" s="180"/>
      <c r="D129" s="180"/>
      <c r="E129" s="180"/>
      <c r="F129" s="180"/>
      <c r="G129" s="180"/>
      <c r="H129" s="180"/>
    </row>
    <row r="130" spans="1:8" ht="39.75" customHeight="1">
      <c r="A130" s="180" t="s">
        <v>0</v>
      </c>
      <c r="B130" s="180"/>
      <c r="C130" s="180"/>
      <c r="D130" s="180"/>
      <c r="E130" s="180"/>
      <c r="F130" s="180"/>
      <c r="G130" s="180"/>
      <c r="H130" s="180"/>
    </row>
    <row r="131" spans="1:8" ht="39.75" customHeight="1">
      <c r="A131" s="180" t="s">
        <v>360</v>
      </c>
      <c r="B131" s="180"/>
      <c r="C131" s="180"/>
      <c r="D131" s="180"/>
      <c r="E131" s="180"/>
      <c r="F131" s="180"/>
      <c r="G131" s="180"/>
      <c r="H131" s="180"/>
    </row>
    <row r="133" spans="1:8" ht="39.75" customHeight="1">
      <c r="A133" s="197" t="s">
        <v>1</v>
      </c>
      <c r="B133" s="109" t="s">
        <v>2</v>
      </c>
      <c r="C133" s="109" t="s">
        <v>3</v>
      </c>
      <c r="D133" s="109" t="s">
        <v>5</v>
      </c>
      <c r="E133" s="195" t="s">
        <v>7</v>
      </c>
      <c r="F133" s="195"/>
      <c r="G133" s="195" t="s">
        <v>10</v>
      </c>
      <c r="H133" s="109" t="s">
        <v>11</v>
      </c>
    </row>
    <row r="134" spans="1:8" ht="39.75" customHeight="1">
      <c r="A134" s="198"/>
      <c r="B134" s="110" t="s">
        <v>21</v>
      </c>
      <c r="C134" s="110" t="s">
        <v>4</v>
      </c>
      <c r="D134" s="110" t="s">
        <v>6</v>
      </c>
      <c r="E134" s="109" t="s">
        <v>8</v>
      </c>
      <c r="F134" s="109" t="s">
        <v>9</v>
      </c>
      <c r="G134" s="196"/>
      <c r="H134" s="110" t="s">
        <v>12</v>
      </c>
    </row>
    <row r="135" spans="1:8" ht="39.75" customHeight="1">
      <c r="A135" s="111" t="s">
        <v>13</v>
      </c>
      <c r="B135" s="111" t="s">
        <v>14</v>
      </c>
      <c r="C135" s="111" t="s">
        <v>20</v>
      </c>
      <c r="D135" s="111" t="s">
        <v>15</v>
      </c>
      <c r="E135" s="111" t="s">
        <v>16</v>
      </c>
      <c r="F135" s="111" t="s">
        <v>17</v>
      </c>
      <c r="G135" s="111" t="s">
        <v>18</v>
      </c>
      <c r="H135" s="111" t="s">
        <v>19</v>
      </c>
    </row>
    <row r="136" spans="1:8" ht="39.75" customHeight="1">
      <c r="A136" s="23" t="s">
        <v>411</v>
      </c>
      <c r="B136" s="23"/>
      <c r="C136" s="22"/>
      <c r="D136" s="22"/>
      <c r="E136" s="23"/>
      <c r="F136" s="22"/>
      <c r="G136" s="22"/>
      <c r="H136" s="23"/>
    </row>
    <row r="137" spans="1:8" ht="39.75" customHeight="1">
      <c r="A137" s="20" t="s">
        <v>267</v>
      </c>
      <c r="B137" s="23" t="s">
        <v>270</v>
      </c>
      <c r="C137" s="22" t="s">
        <v>111</v>
      </c>
      <c r="D137" s="22" t="s">
        <v>339</v>
      </c>
      <c r="E137" s="23" t="s">
        <v>696</v>
      </c>
      <c r="F137" s="21">
        <v>5200</v>
      </c>
      <c r="G137" s="22" t="s">
        <v>182</v>
      </c>
      <c r="H137" s="23" t="s">
        <v>584</v>
      </c>
    </row>
    <row r="138" spans="1:8" ht="39.75" customHeight="1">
      <c r="A138" s="23" t="s">
        <v>268</v>
      </c>
      <c r="B138" s="23" t="s">
        <v>109</v>
      </c>
      <c r="C138" s="22" t="s">
        <v>112</v>
      </c>
      <c r="D138" s="22"/>
      <c r="E138" s="23" t="s">
        <v>414</v>
      </c>
      <c r="F138" s="21"/>
      <c r="G138" s="22" t="s">
        <v>185</v>
      </c>
      <c r="H138" s="23" t="s">
        <v>585</v>
      </c>
    </row>
    <row r="139" spans="1:8" ht="39.75" customHeight="1">
      <c r="A139" s="23" t="s">
        <v>269</v>
      </c>
      <c r="B139" s="23" t="s">
        <v>412</v>
      </c>
      <c r="C139" s="22"/>
      <c r="D139" s="22"/>
      <c r="E139" s="23" t="s">
        <v>186</v>
      </c>
      <c r="F139" s="21">
        <v>1800</v>
      </c>
      <c r="G139" s="22"/>
      <c r="H139" s="23" t="s">
        <v>586</v>
      </c>
    </row>
    <row r="140" spans="1:8" ht="39.75" customHeight="1">
      <c r="A140" s="23"/>
      <c r="B140" s="23" t="s">
        <v>413</v>
      </c>
      <c r="C140" s="22"/>
      <c r="D140" s="22"/>
      <c r="E140" s="23" t="s">
        <v>697</v>
      </c>
      <c r="F140" s="21">
        <v>3000</v>
      </c>
      <c r="G140" s="22"/>
      <c r="H140" s="23" t="s">
        <v>587</v>
      </c>
    </row>
    <row r="141" spans="1:8" ht="39.75" customHeight="1">
      <c r="A141" s="23"/>
      <c r="B141" s="23" t="s">
        <v>271</v>
      </c>
      <c r="C141" s="22"/>
      <c r="D141" s="22"/>
      <c r="E141" s="115"/>
      <c r="F141" s="131"/>
      <c r="G141" s="22"/>
      <c r="H141" s="23" t="s">
        <v>588</v>
      </c>
    </row>
    <row r="142" spans="1:8" ht="39.75" customHeight="1">
      <c r="A142" s="23"/>
      <c r="B142" s="23" t="s">
        <v>272</v>
      </c>
      <c r="C142" s="22"/>
      <c r="D142" s="22"/>
      <c r="E142" s="23"/>
      <c r="F142" s="22"/>
      <c r="G142" s="22"/>
      <c r="H142" s="23"/>
    </row>
    <row r="143" spans="1:8" ht="39.75" customHeight="1">
      <c r="A143" s="23"/>
      <c r="B143" s="23"/>
      <c r="C143" s="22"/>
      <c r="D143" s="22"/>
      <c r="E143" s="117" t="s">
        <v>108</v>
      </c>
      <c r="F143" s="118">
        <f>F137+F138+F139+F140</f>
        <v>10000</v>
      </c>
      <c r="G143" s="22"/>
      <c r="H143" s="23"/>
    </row>
    <row r="144" spans="1:8" ht="39.75" customHeight="1">
      <c r="A144" s="120"/>
      <c r="B144" s="120"/>
      <c r="C144" s="120"/>
      <c r="D144" s="120"/>
      <c r="E144" s="120"/>
      <c r="F144" s="120"/>
      <c r="G144" s="120"/>
      <c r="H144" s="120"/>
    </row>
    <row r="145" spans="1:8" ht="39.75" customHeight="1">
      <c r="A145" s="121"/>
      <c r="B145" s="121"/>
      <c r="C145" s="107"/>
      <c r="D145" s="107"/>
      <c r="E145" s="121"/>
      <c r="F145" s="107"/>
      <c r="G145" s="107"/>
      <c r="H145" s="121"/>
    </row>
    <row r="146" spans="1:8" ht="39.75" customHeight="1">
      <c r="A146" s="121"/>
      <c r="B146" s="121"/>
      <c r="C146" s="107"/>
      <c r="D146" s="107"/>
      <c r="E146" s="121"/>
      <c r="F146" s="107"/>
      <c r="G146" s="107"/>
      <c r="H146" s="121"/>
    </row>
    <row r="147" spans="1:8" ht="39.75" customHeight="1">
      <c r="A147" s="121"/>
      <c r="B147" s="121"/>
      <c r="C147" s="107"/>
      <c r="D147" s="107"/>
      <c r="E147" s="121"/>
      <c r="F147" s="122"/>
      <c r="G147" s="107"/>
      <c r="H147" s="121"/>
    </row>
    <row r="148" spans="1:8" ht="39.75" customHeight="1">
      <c r="A148" s="121"/>
      <c r="B148" s="121"/>
      <c r="C148" s="107"/>
      <c r="D148" s="107"/>
      <c r="E148" s="121"/>
      <c r="F148" s="107"/>
      <c r="G148" s="107"/>
      <c r="H148" s="121"/>
    </row>
    <row r="149" spans="1:8" ht="39.75" customHeight="1">
      <c r="A149" s="121"/>
      <c r="B149" s="121"/>
      <c r="C149" s="107"/>
      <c r="D149" s="107"/>
      <c r="E149" s="121"/>
      <c r="F149" s="122"/>
      <c r="G149" s="107"/>
      <c r="H149" s="121"/>
    </row>
    <row r="150" spans="1:8" ht="39.75" customHeight="1">
      <c r="A150" s="121"/>
      <c r="B150" s="121"/>
      <c r="C150" s="107"/>
      <c r="D150" s="107"/>
      <c r="E150" s="132"/>
      <c r="F150" s="179" t="s">
        <v>187</v>
      </c>
      <c r="G150" s="179"/>
      <c r="H150" s="121"/>
    </row>
    <row r="151" spans="1:7" ht="39.75" customHeight="1">
      <c r="A151" s="121"/>
      <c r="B151" s="121"/>
      <c r="C151" s="107"/>
      <c r="D151" s="107"/>
      <c r="F151" s="179"/>
      <c r="G151" s="179"/>
    </row>
    <row r="152" spans="1:7" ht="39.75" customHeight="1">
      <c r="A152" s="121"/>
      <c r="B152" s="121"/>
      <c r="C152" s="107"/>
      <c r="D152" s="107"/>
      <c r="F152" s="180" t="s">
        <v>188</v>
      </c>
      <c r="G152" s="180"/>
    </row>
    <row r="153" spans="1:8" ht="39.75" customHeight="1">
      <c r="A153" s="121"/>
      <c r="B153" s="121"/>
      <c r="C153" s="107"/>
      <c r="D153" s="107"/>
      <c r="E153" s="180" t="s">
        <v>664</v>
      </c>
      <c r="F153" s="180"/>
      <c r="G153" s="180"/>
      <c r="H153" s="180"/>
    </row>
    <row r="154" spans="1:8" ht="39.75" customHeight="1">
      <c r="A154" s="121"/>
      <c r="B154" s="121"/>
      <c r="C154" s="107"/>
      <c r="D154" s="107"/>
      <c r="E154" s="132"/>
      <c r="F154" s="179"/>
      <c r="G154" s="179"/>
      <c r="H154" s="121"/>
    </row>
    <row r="155" spans="1:7" ht="39.75" customHeight="1">
      <c r="A155" s="107"/>
      <c r="B155" s="107"/>
      <c r="C155" s="107"/>
      <c r="D155" s="107"/>
      <c r="F155" s="179"/>
      <c r="G155" s="179"/>
    </row>
    <row r="156" spans="1:7" ht="39.75" customHeight="1">
      <c r="A156" s="121"/>
      <c r="B156" s="121"/>
      <c r="C156" s="107"/>
      <c r="D156" s="107"/>
      <c r="F156" s="180"/>
      <c r="G156" s="180"/>
    </row>
    <row r="157" spans="1:8" ht="39.75" customHeight="1">
      <c r="A157" s="121"/>
      <c r="B157" s="121"/>
      <c r="C157" s="107"/>
      <c r="D157" s="107"/>
      <c r="E157" s="180"/>
      <c r="F157" s="180"/>
      <c r="G157" s="180"/>
      <c r="H157" s="180"/>
    </row>
    <row r="158" spans="1:8" ht="39.75" customHeight="1">
      <c r="A158" s="121"/>
      <c r="B158" s="121"/>
      <c r="C158" s="107"/>
      <c r="D158" s="107"/>
      <c r="E158" s="108"/>
      <c r="H158" s="108"/>
    </row>
    <row r="160" spans="1:8" ht="39.75" customHeight="1">
      <c r="A160" s="180"/>
      <c r="B160" s="180"/>
      <c r="C160" s="180"/>
      <c r="D160" s="180"/>
      <c r="E160" s="180"/>
      <c r="F160" s="180"/>
      <c r="G160" s="180"/>
      <c r="H160" s="180"/>
    </row>
    <row r="161" spans="1:8" ht="39.75" customHeight="1">
      <c r="A161" s="180" t="s">
        <v>345</v>
      </c>
      <c r="B161" s="180"/>
      <c r="C161" s="180"/>
      <c r="D161" s="180"/>
      <c r="E161" s="180"/>
      <c r="F161" s="180"/>
      <c r="G161" s="180"/>
      <c r="H161" s="180"/>
    </row>
    <row r="162" spans="1:8" ht="39.75" customHeight="1">
      <c r="A162" s="180" t="s">
        <v>0</v>
      </c>
      <c r="B162" s="180"/>
      <c r="C162" s="180"/>
      <c r="D162" s="180"/>
      <c r="E162" s="180"/>
      <c r="F162" s="180"/>
      <c r="G162" s="180"/>
      <c r="H162" s="180"/>
    </row>
    <row r="163" spans="1:8" ht="39.75" customHeight="1">
      <c r="A163" s="180" t="s">
        <v>360</v>
      </c>
      <c r="B163" s="180"/>
      <c r="C163" s="180"/>
      <c r="D163" s="180"/>
      <c r="E163" s="180"/>
      <c r="F163" s="180"/>
      <c r="G163" s="180"/>
      <c r="H163" s="180"/>
    </row>
    <row r="165" spans="1:8" ht="39.75" customHeight="1">
      <c r="A165" s="195" t="s">
        <v>1</v>
      </c>
      <c r="B165" s="109" t="s">
        <v>2</v>
      </c>
      <c r="C165" s="109" t="s">
        <v>3</v>
      </c>
      <c r="D165" s="109" t="s">
        <v>5</v>
      </c>
      <c r="E165" s="195" t="s">
        <v>7</v>
      </c>
      <c r="F165" s="195"/>
      <c r="G165" s="195" t="s">
        <v>10</v>
      </c>
      <c r="H165" s="109" t="s">
        <v>11</v>
      </c>
    </row>
    <row r="166" spans="1:8" ht="39.75" customHeight="1">
      <c r="A166" s="196"/>
      <c r="B166" s="110" t="s">
        <v>21</v>
      </c>
      <c r="C166" s="110" t="s">
        <v>4</v>
      </c>
      <c r="D166" s="110" t="s">
        <v>6</v>
      </c>
      <c r="E166" s="109" t="s">
        <v>8</v>
      </c>
      <c r="F166" s="109" t="s">
        <v>9</v>
      </c>
      <c r="G166" s="196"/>
      <c r="H166" s="110" t="s">
        <v>12</v>
      </c>
    </row>
    <row r="167" spans="1:8" ht="39.75" customHeight="1">
      <c r="A167" s="111" t="s">
        <v>13</v>
      </c>
      <c r="B167" s="111" t="s">
        <v>14</v>
      </c>
      <c r="C167" s="111" t="s">
        <v>20</v>
      </c>
      <c r="D167" s="111" t="s">
        <v>15</v>
      </c>
      <c r="E167" s="111" t="s">
        <v>16</v>
      </c>
      <c r="F167" s="111" t="s">
        <v>17</v>
      </c>
      <c r="G167" s="111" t="s">
        <v>18</v>
      </c>
      <c r="H167" s="111" t="s">
        <v>19</v>
      </c>
    </row>
    <row r="168" spans="1:8" ht="39.75" customHeight="1">
      <c r="A168" s="23" t="s">
        <v>440</v>
      </c>
      <c r="B168" s="23"/>
      <c r="C168" s="22"/>
      <c r="D168" s="22"/>
      <c r="E168" s="23"/>
      <c r="F168" s="22"/>
      <c r="G168" s="22"/>
      <c r="H168" s="23"/>
    </row>
    <row r="169" spans="1:8" ht="39.75" customHeight="1">
      <c r="A169" s="23" t="s">
        <v>441</v>
      </c>
      <c r="B169" s="23"/>
      <c r="C169" s="22"/>
      <c r="D169" s="22"/>
      <c r="E169" s="23"/>
      <c r="F169" s="22"/>
      <c r="G169" s="22"/>
      <c r="H169" s="23"/>
    </row>
    <row r="170" spans="1:8" ht="39.75" customHeight="1">
      <c r="A170" s="23" t="s">
        <v>442</v>
      </c>
      <c r="B170" s="23" t="s">
        <v>450</v>
      </c>
      <c r="C170" s="22" t="s">
        <v>445</v>
      </c>
      <c r="D170" s="22" t="s">
        <v>339</v>
      </c>
      <c r="E170" s="23" t="s">
        <v>244</v>
      </c>
      <c r="F170" s="22"/>
      <c r="G170" s="22" t="s">
        <v>183</v>
      </c>
      <c r="H170" s="23" t="s">
        <v>455</v>
      </c>
    </row>
    <row r="171" spans="1:8" ht="39.75" customHeight="1">
      <c r="A171" s="23" t="s">
        <v>443</v>
      </c>
      <c r="B171" s="23" t="s">
        <v>449</v>
      </c>
      <c r="C171" s="22" t="s">
        <v>446</v>
      </c>
      <c r="D171" s="22"/>
      <c r="E171" s="23" t="s">
        <v>394</v>
      </c>
      <c r="F171" s="21">
        <v>12000</v>
      </c>
      <c r="G171" s="22" t="s">
        <v>184</v>
      </c>
      <c r="H171" s="23" t="s">
        <v>456</v>
      </c>
    </row>
    <row r="172" spans="1:8" ht="39.75" customHeight="1">
      <c r="A172" s="20" t="s">
        <v>444</v>
      </c>
      <c r="B172" s="23" t="s">
        <v>451</v>
      </c>
      <c r="C172" s="22" t="s">
        <v>447</v>
      </c>
      <c r="D172" s="22"/>
      <c r="E172" s="23" t="s">
        <v>393</v>
      </c>
      <c r="F172" s="21">
        <v>3600</v>
      </c>
      <c r="G172" s="22"/>
      <c r="H172" s="23" t="s">
        <v>457</v>
      </c>
    </row>
    <row r="173" spans="1:8" ht="39.75" customHeight="1">
      <c r="A173" s="23" t="s">
        <v>454</v>
      </c>
      <c r="B173" s="23" t="s">
        <v>452</v>
      </c>
      <c r="C173" s="22" t="s">
        <v>448</v>
      </c>
      <c r="D173" s="22"/>
      <c r="E173" s="23" t="s">
        <v>114</v>
      </c>
      <c r="F173" s="21">
        <v>2000</v>
      </c>
      <c r="G173" s="22"/>
      <c r="H173" s="23" t="s">
        <v>460</v>
      </c>
    </row>
    <row r="174" spans="1:8" ht="39.75" customHeight="1">
      <c r="A174" s="23"/>
      <c r="B174" s="23" t="s">
        <v>453</v>
      </c>
      <c r="C174" s="22" t="s">
        <v>98</v>
      </c>
      <c r="D174" s="22"/>
      <c r="E174" s="23" t="s">
        <v>115</v>
      </c>
      <c r="F174" s="21">
        <v>2200</v>
      </c>
      <c r="G174" s="22"/>
      <c r="H174" s="23" t="s">
        <v>461</v>
      </c>
    </row>
    <row r="175" spans="1:8" ht="39.75" customHeight="1">
      <c r="A175" s="23"/>
      <c r="B175" s="23"/>
      <c r="C175" s="22"/>
      <c r="D175" s="22"/>
      <c r="E175" s="23" t="s">
        <v>116</v>
      </c>
      <c r="F175" s="21">
        <v>1000</v>
      </c>
      <c r="G175" s="22"/>
      <c r="H175" s="23" t="s">
        <v>457</v>
      </c>
    </row>
    <row r="176" spans="1:8" ht="39.75" customHeight="1">
      <c r="A176" s="23"/>
      <c r="B176" s="23"/>
      <c r="C176" s="22"/>
      <c r="D176" s="22"/>
      <c r="E176" s="23"/>
      <c r="F176" s="22"/>
      <c r="G176" s="22"/>
      <c r="H176" s="23" t="s">
        <v>458</v>
      </c>
    </row>
    <row r="177" spans="1:8" ht="39.75" customHeight="1">
      <c r="A177" s="23"/>
      <c r="B177" s="23"/>
      <c r="C177" s="22"/>
      <c r="D177" s="22"/>
      <c r="E177" s="133" t="s">
        <v>108</v>
      </c>
      <c r="F177" s="134">
        <v>20800</v>
      </c>
      <c r="G177" s="22"/>
      <c r="H177" s="23" t="s">
        <v>459</v>
      </c>
    </row>
    <row r="179" spans="6:7" ht="39.75" customHeight="1">
      <c r="F179" s="179" t="s">
        <v>187</v>
      </c>
      <c r="G179" s="179"/>
    </row>
    <row r="180" spans="6:7" ht="39.75" customHeight="1">
      <c r="F180" s="180"/>
      <c r="G180" s="180"/>
    </row>
    <row r="181" spans="5:8" ht="39.75" customHeight="1">
      <c r="E181" s="180"/>
      <c r="F181" s="180"/>
      <c r="G181" s="180"/>
      <c r="H181" s="180"/>
    </row>
    <row r="182" spans="6:7" ht="39.75" customHeight="1">
      <c r="F182" s="180" t="s">
        <v>188</v>
      </c>
      <c r="G182" s="180"/>
    </row>
    <row r="183" spans="5:8" ht="39.75" customHeight="1">
      <c r="E183" s="180" t="s">
        <v>246</v>
      </c>
      <c r="F183" s="180"/>
      <c r="G183" s="180"/>
      <c r="H183" s="180"/>
    </row>
    <row r="196" spans="1:8" ht="39.75" customHeight="1">
      <c r="A196" s="180"/>
      <c r="B196" s="180"/>
      <c r="C196" s="180"/>
      <c r="D196" s="180"/>
      <c r="E196" s="180"/>
      <c r="F196" s="180"/>
      <c r="G196" s="180"/>
      <c r="H196" s="180"/>
    </row>
    <row r="197" spans="1:8" ht="39.75" customHeight="1">
      <c r="A197" s="180" t="s">
        <v>345</v>
      </c>
      <c r="B197" s="180"/>
      <c r="C197" s="180"/>
      <c r="D197" s="180"/>
      <c r="E197" s="180"/>
      <c r="F197" s="180"/>
      <c r="G197" s="180"/>
      <c r="H197" s="180"/>
    </row>
    <row r="198" spans="1:8" ht="39.75" customHeight="1">
      <c r="A198" s="180" t="s">
        <v>0</v>
      </c>
      <c r="B198" s="180"/>
      <c r="C198" s="180"/>
      <c r="D198" s="180"/>
      <c r="E198" s="180"/>
      <c r="F198" s="180"/>
      <c r="G198" s="180"/>
      <c r="H198" s="180"/>
    </row>
    <row r="199" spans="1:8" ht="39.75" customHeight="1">
      <c r="A199" s="180" t="s">
        <v>360</v>
      </c>
      <c r="B199" s="180"/>
      <c r="C199" s="180"/>
      <c r="D199" s="180"/>
      <c r="E199" s="180"/>
      <c r="F199" s="180"/>
      <c r="G199" s="180"/>
      <c r="H199" s="180"/>
    </row>
    <row r="200" spans="3:7" ht="39.75" customHeight="1">
      <c r="C200" s="152"/>
      <c r="D200" s="152"/>
      <c r="F200" s="152"/>
      <c r="G200" s="152"/>
    </row>
    <row r="201" spans="1:8" ht="39.75" customHeight="1">
      <c r="A201" s="195" t="s">
        <v>1</v>
      </c>
      <c r="B201" s="153" t="s">
        <v>2</v>
      </c>
      <c r="C201" s="153" t="s">
        <v>3</v>
      </c>
      <c r="D201" s="153" t="s">
        <v>5</v>
      </c>
      <c r="E201" s="195" t="s">
        <v>7</v>
      </c>
      <c r="F201" s="195"/>
      <c r="G201" s="195" t="s">
        <v>10</v>
      </c>
      <c r="H201" s="153" t="s">
        <v>11</v>
      </c>
    </row>
    <row r="202" spans="1:8" ht="39.75" customHeight="1">
      <c r="A202" s="196"/>
      <c r="B202" s="154" t="s">
        <v>21</v>
      </c>
      <c r="C202" s="154" t="s">
        <v>4</v>
      </c>
      <c r="D202" s="154" t="s">
        <v>6</v>
      </c>
      <c r="E202" s="153" t="s">
        <v>8</v>
      </c>
      <c r="F202" s="153" t="s">
        <v>9</v>
      </c>
      <c r="G202" s="196"/>
      <c r="H202" s="154" t="s">
        <v>12</v>
      </c>
    </row>
    <row r="203" spans="1:8" ht="39.75" customHeight="1">
      <c r="A203" s="111" t="s">
        <v>13</v>
      </c>
      <c r="B203" s="111" t="s">
        <v>14</v>
      </c>
      <c r="C203" s="111" t="s">
        <v>20</v>
      </c>
      <c r="D203" s="111" t="s">
        <v>15</v>
      </c>
      <c r="E203" s="111" t="s">
        <v>16</v>
      </c>
      <c r="F203" s="111" t="s">
        <v>17</v>
      </c>
      <c r="G203" s="111" t="s">
        <v>18</v>
      </c>
      <c r="H203" s="111" t="s">
        <v>19</v>
      </c>
    </row>
    <row r="204" spans="1:8" ht="39.75" customHeight="1">
      <c r="A204" s="23" t="s">
        <v>644</v>
      </c>
      <c r="B204" s="23"/>
      <c r="C204" s="22"/>
      <c r="D204" s="22"/>
      <c r="E204" s="23"/>
      <c r="F204" s="22"/>
      <c r="G204" s="22"/>
      <c r="H204" s="23"/>
    </row>
    <row r="205" spans="1:8" ht="39.75" customHeight="1">
      <c r="A205" s="23" t="s">
        <v>645</v>
      </c>
      <c r="B205" s="23"/>
      <c r="C205" s="22"/>
      <c r="D205" s="22"/>
      <c r="E205" s="23"/>
      <c r="F205" s="22"/>
      <c r="G205" s="22"/>
      <c r="H205" s="23"/>
    </row>
    <row r="206" spans="1:8" ht="39.75" customHeight="1">
      <c r="A206" s="23" t="s">
        <v>649</v>
      </c>
      <c r="B206" s="23" t="s">
        <v>646</v>
      </c>
      <c r="C206" s="22" t="s">
        <v>650</v>
      </c>
      <c r="D206" s="22" t="s">
        <v>339</v>
      </c>
      <c r="E206" s="23" t="s">
        <v>651</v>
      </c>
      <c r="F206" s="22"/>
      <c r="G206" s="22" t="s">
        <v>659</v>
      </c>
      <c r="H206" s="23" t="s">
        <v>661</v>
      </c>
    </row>
    <row r="207" spans="1:8" ht="39.75" customHeight="1">
      <c r="A207" s="23"/>
      <c r="B207" s="23" t="s">
        <v>647</v>
      </c>
      <c r="C207" s="22" t="s">
        <v>374</v>
      </c>
      <c r="D207" s="22"/>
      <c r="E207" s="23" t="s">
        <v>652</v>
      </c>
      <c r="F207" s="21">
        <v>1500</v>
      </c>
      <c r="G207" s="22" t="s">
        <v>660</v>
      </c>
      <c r="H207" s="23" t="s">
        <v>662</v>
      </c>
    </row>
    <row r="208" spans="1:8" ht="39.75" customHeight="1">
      <c r="A208" s="20"/>
      <c r="B208" s="23" t="s">
        <v>648</v>
      </c>
      <c r="C208" s="22" t="s">
        <v>570</v>
      </c>
      <c r="D208" s="22"/>
      <c r="E208" s="23" t="s">
        <v>547</v>
      </c>
      <c r="F208" s="21"/>
      <c r="G208" s="22"/>
      <c r="H208" s="23" t="s">
        <v>663</v>
      </c>
    </row>
    <row r="209" spans="1:8" ht="39.75" customHeight="1">
      <c r="A209" s="23"/>
      <c r="B209" s="23"/>
      <c r="C209" s="22" t="s">
        <v>374</v>
      </c>
      <c r="D209" s="22"/>
      <c r="E209" s="23" t="s">
        <v>653</v>
      </c>
      <c r="F209" s="21">
        <v>5000</v>
      </c>
      <c r="G209" s="22"/>
      <c r="H209" s="23"/>
    </row>
    <row r="210" spans="1:8" ht="39.75" customHeight="1">
      <c r="A210" s="23"/>
      <c r="B210" s="23"/>
      <c r="C210" s="22"/>
      <c r="D210" s="22"/>
      <c r="E210" s="23" t="s">
        <v>654</v>
      </c>
      <c r="F210" s="21">
        <v>700</v>
      </c>
      <c r="G210" s="22"/>
      <c r="H210" s="23"/>
    </row>
    <row r="211" spans="1:8" ht="39.75" customHeight="1">
      <c r="A211" s="23"/>
      <c r="B211" s="23"/>
      <c r="C211" s="22"/>
      <c r="D211" s="22"/>
      <c r="E211" s="23" t="s">
        <v>655</v>
      </c>
      <c r="F211" s="21"/>
      <c r="G211" s="22"/>
      <c r="H211" s="23"/>
    </row>
    <row r="212" spans="1:8" ht="39.75" customHeight="1">
      <c r="A212" s="23"/>
      <c r="B212" s="23"/>
      <c r="C212" s="22"/>
      <c r="D212" s="22"/>
      <c r="E212" s="23" t="s">
        <v>656</v>
      </c>
      <c r="F212" s="21">
        <v>1800</v>
      </c>
      <c r="G212" s="22"/>
      <c r="H212" s="23"/>
    </row>
    <row r="213" spans="1:8" ht="39.75" customHeight="1">
      <c r="A213" s="23"/>
      <c r="B213" s="23"/>
      <c r="C213" s="22"/>
      <c r="D213" s="22"/>
      <c r="E213" s="23" t="s">
        <v>657</v>
      </c>
      <c r="F213" s="21"/>
      <c r="G213" s="22"/>
      <c r="H213" s="23"/>
    </row>
    <row r="214" spans="1:8" ht="39.75" customHeight="1">
      <c r="A214" s="23"/>
      <c r="B214" s="23"/>
      <c r="C214" s="22"/>
      <c r="D214" s="22"/>
      <c r="E214" s="23" t="s">
        <v>658</v>
      </c>
      <c r="F214" s="22">
        <v>500</v>
      </c>
      <c r="G214" s="22"/>
      <c r="H214" s="23"/>
    </row>
    <row r="215" spans="1:8" ht="39.75" customHeight="1">
      <c r="A215" s="23"/>
      <c r="B215" s="23"/>
      <c r="C215" s="22"/>
      <c r="D215" s="22"/>
      <c r="E215" s="133" t="s">
        <v>108</v>
      </c>
      <c r="F215" s="134">
        <f>F207+F209+F210+F212+F214</f>
        <v>9500</v>
      </c>
      <c r="G215" s="22"/>
      <c r="H215" s="23"/>
    </row>
    <row r="216" spans="3:7" ht="39.75" customHeight="1">
      <c r="C216" s="152"/>
      <c r="D216" s="152"/>
      <c r="F216" s="152"/>
      <c r="G216" s="152"/>
    </row>
    <row r="217" spans="3:7" ht="39.75" customHeight="1">
      <c r="C217" s="152"/>
      <c r="D217" s="152"/>
      <c r="F217" s="179" t="s">
        <v>187</v>
      </c>
      <c r="G217" s="179"/>
    </row>
    <row r="218" spans="3:7" ht="39.75" customHeight="1">
      <c r="C218" s="152"/>
      <c r="D218" s="152"/>
      <c r="F218" s="180"/>
      <c r="G218" s="180"/>
    </row>
    <row r="219" spans="3:8" ht="39.75" customHeight="1">
      <c r="C219" s="152"/>
      <c r="D219" s="152"/>
      <c r="E219" s="180"/>
      <c r="F219" s="180"/>
      <c r="G219" s="180"/>
      <c r="H219" s="180"/>
    </row>
    <row r="220" spans="3:7" ht="39.75" customHeight="1">
      <c r="C220" s="152"/>
      <c r="D220" s="152"/>
      <c r="F220" s="180" t="s">
        <v>188</v>
      </c>
      <c r="G220" s="180"/>
    </row>
    <row r="221" spans="3:8" ht="39.75" customHeight="1">
      <c r="C221" s="152"/>
      <c r="D221" s="152"/>
      <c r="E221" s="180" t="s">
        <v>664</v>
      </c>
      <c r="F221" s="180"/>
      <c r="G221" s="180"/>
      <c r="H221" s="180"/>
    </row>
    <row r="232" spans="1:8" ht="39.75" customHeight="1">
      <c r="A232" s="180"/>
      <c r="B232" s="180"/>
      <c r="C232" s="180"/>
      <c r="D232" s="180"/>
      <c r="E232" s="180"/>
      <c r="F232" s="180"/>
      <c r="G232" s="180"/>
      <c r="H232" s="180"/>
    </row>
    <row r="233" spans="1:8" ht="39.75" customHeight="1">
      <c r="A233" s="180" t="s">
        <v>345</v>
      </c>
      <c r="B233" s="180"/>
      <c r="C233" s="180"/>
      <c r="D233" s="180"/>
      <c r="E233" s="180"/>
      <c r="F233" s="180"/>
      <c r="G233" s="180"/>
      <c r="H233" s="180"/>
    </row>
    <row r="234" spans="1:8" ht="39.75" customHeight="1">
      <c r="A234" s="180" t="s">
        <v>0</v>
      </c>
      <c r="B234" s="180"/>
      <c r="C234" s="180"/>
      <c r="D234" s="180"/>
      <c r="E234" s="180"/>
      <c r="F234" s="180"/>
      <c r="G234" s="180"/>
      <c r="H234" s="180"/>
    </row>
    <row r="235" spans="1:8" ht="39.75" customHeight="1">
      <c r="A235" s="180" t="s">
        <v>360</v>
      </c>
      <c r="B235" s="180"/>
      <c r="C235" s="180"/>
      <c r="D235" s="180"/>
      <c r="E235" s="180"/>
      <c r="F235" s="180"/>
      <c r="G235" s="180"/>
      <c r="H235" s="180"/>
    </row>
    <row r="236" spans="3:7" ht="39.75" customHeight="1">
      <c r="C236" s="152"/>
      <c r="D236" s="152"/>
      <c r="F236" s="152"/>
      <c r="G236" s="152"/>
    </row>
    <row r="237" spans="1:8" ht="39.75" customHeight="1">
      <c r="A237" s="195" t="s">
        <v>1</v>
      </c>
      <c r="B237" s="153" t="s">
        <v>2</v>
      </c>
      <c r="C237" s="153" t="s">
        <v>3</v>
      </c>
      <c r="D237" s="153" t="s">
        <v>5</v>
      </c>
      <c r="E237" s="195" t="s">
        <v>7</v>
      </c>
      <c r="F237" s="195"/>
      <c r="G237" s="195" t="s">
        <v>10</v>
      </c>
      <c r="H237" s="153" t="s">
        <v>11</v>
      </c>
    </row>
    <row r="238" spans="1:8" ht="39.75" customHeight="1">
      <c r="A238" s="196"/>
      <c r="B238" s="154" t="s">
        <v>21</v>
      </c>
      <c r="C238" s="154" t="s">
        <v>4</v>
      </c>
      <c r="D238" s="154" t="s">
        <v>6</v>
      </c>
      <c r="E238" s="153" t="s">
        <v>8</v>
      </c>
      <c r="F238" s="153" t="s">
        <v>9</v>
      </c>
      <c r="G238" s="196"/>
      <c r="H238" s="154" t="s">
        <v>12</v>
      </c>
    </row>
    <row r="239" spans="1:8" ht="39.75" customHeight="1">
      <c r="A239" s="111" t="s">
        <v>13</v>
      </c>
      <c r="B239" s="111" t="s">
        <v>14</v>
      </c>
      <c r="C239" s="111" t="s">
        <v>20</v>
      </c>
      <c r="D239" s="111" t="s">
        <v>15</v>
      </c>
      <c r="E239" s="111" t="s">
        <v>16</v>
      </c>
      <c r="F239" s="111" t="s">
        <v>17</v>
      </c>
      <c r="G239" s="111" t="s">
        <v>18</v>
      </c>
      <c r="H239" s="111" t="s">
        <v>19</v>
      </c>
    </row>
    <row r="240" spans="1:8" ht="39.75" customHeight="1">
      <c r="A240" s="23" t="s">
        <v>665</v>
      </c>
      <c r="B240" s="23"/>
      <c r="C240" s="22"/>
      <c r="D240" s="22"/>
      <c r="E240" s="23"/>
      <c r="F240" s="22"/>
      <c r="G240" s="22"/>
      <c r="H240" s="23"/>
    </row>
    <row r="241" spans="1:8" ht="39.75" customHeight="1">
      <c r="A241" s="23" t="s">
        <v>645</v>
      </c>
      <c r="B241" s="23"/>
      <c r="C241" s="22"/>
      <c r="D241" s="22"/>
      <c r="E241" s="23"/>
      <c r="F241" s="22"/>
      <c r="G241" s="22"/>
      <c r="H241" s="23"/>
    </row>
    <row r="242" spans="1:8" ht="39.75" customHeight="1">
      <c r="A242" s="23" t="s">
        <v>649</v>
      </c>
      <c r="B242" s="23" t="s">
        <v>646</v>
      </c>
      <c r="C242" s="22" t="s">
        <v>650</v>
      </c>
      <c r="D242" s="22" t="s">
        <v>339</v>
      </c>
      <c r="E242" s="23" t="s">
        <v>651</v>
      </c>
      <c r="F242" s="22"/>
      <c r="G242" s="22" t="s">
        <v>666</v>
      </c>
      <c r="H242" s="23" t="s">
        <v>699</v>
      </c>
    </row>
    <row r="243" spans="1:8" ht="39.75" customHeight="1">
      <c r="A243" s="23"/>
      <c r="B243" s="23" t="s">
        <v>647</v>
      </c>
      <c r="C243" s="22" t="s">
        <v>668</v>
      </c>
      <c r="D243" s="22"/>
      <c r="E243" s="23" t="s">
        <v>669</v>
      </c>
      <c r="F243" s="21">
        <v>1290</v>
      </c>
      <c r="G243" s="22" t="s">
        <v>667</v>
      </c>
      <c r="H243" s="23" t="s">
        <v>662</v>
      </c>
    </row>
    <row r="244" spans="1:8" ht="39.75" customHeight="1">
      <c r="A244" s="20"/>
      <c r="B244" s="23" t="s">
        <v>648</v>
      </c>
      <c r="C244" s="22" t="s">
        <v>570</v>
      </c>
      <c r="D244" s="22" t="s">
        <v>702</v>
      </c>
      <c r="E244" s="23" t="s">
        <v>547</v>
      </c>
      <c r="F244" s="21"/>
      <c r="G244" s="22"/>
      <c r="H244" s="23" t="s">
        <v>663</v>
      </c>
    </row>
    <row r="245" spans="1:8" ht="39.75" customHeight="1">
      <c r="A245" s="23"/>
      <c r="B245" s="23"/>
      <c r="C245" s="22" t="s">
        <v>668</v>
      </c>
      <c r="D245" s="22"/>
      <c r="E245" s="23" t="s">
        <v>670</v>
      </c>
      <c r="F245" s="21">
        <v>4300</v>
      </c>
      <c r="G245" s="22"/>
      <c r="H245" s="23"/>
    </row>
    <row r="246" spans="1:8" ht="39.75" customHeight="1">
      <c r="A246" s="23"/>
      <c r="B246" s="23"/>
      <c r="C246" s="22"/>
      <c r="D246" s="22"/>
      <c r="E246" s="23" t="s">
        <v>698</v>
      </c>
      <c r="F246" s="21"/>
      <c r="G246" s="22"/>
      <c r="H246" s="23"/>
    </row>
    <row r="247" spans="1:8" ht="39.75" customHeight="1">
      <c r="A247" s="23"/>
      <c r="B247" s="23"/>
      <c r="C247" s="22"/>
      <c r="D247" s="22"/>
      <c r="E247" s="23" t="s">
        <v>658</v>
      </c>
      <c r="F247" s="22">
        <v>410</v>
      </c>
      <c r="G247" s="22"/>
      <c r="H247" s="23"/>
    </row>
    <row r="248" spans="1:8" ht="39.75" customHeight="1">
      <c r="A248" s="23"/>
      <c r="B248" s="23"/>
      <c r="C248" s="22"/>
      <c r="D248" s="22"/>
      <c r="E248" s="23"/>
      <c r="F248" s="21"/>
      <c r="G248" s="22"/>
      <c r="H248" s="23"/>
    </row>
    <row r="249" spans="1:8" ht="39.75" customHeight="1">
      <c r="A249" s="23"/>
      <c r="B249" s="23"/>
      <c r="C249" s="22"/>
      <c r="D249" s="22"/>
      <c r="E249" s="23"/>
      <c r="F249" s="21"/>
      <c r="G249" s="22"/>
      <c r="H249" s="23"/>
    </row>
    <row r="250" spans="1:8" ht="39.75" customHeight="1">
      <c r="A250" s="23"/>
      <c r="B250" s="23"/>
      <c r="C250" s="22"/>
      <c r="D250" s="22"/>
      <c r="E250" s="23"/>
      <c r="F250" s="22"/>
      <c r="G250" s="22"/>
      <c r="H250" s="23"/>
    </row>
    <row r="251" spans="1:8" ht="39.75" customHeight="1">
      <c r="A251" s="23"/>
      <c r="B251" s="23"/>
      <c r="C251" s="22"/>
      <c r="D251" s="22"/>
      <c r="E251" s="133" t="s">
        <v>108</v>
      </c>
      <c r="F251" s="134">
        <f>F243+F245+F247</f>
        <v>6000</v>
      </c>
      <c r="G251" s="22"/>
      <c r="H251" s="23"/>
    </row>
    <row r="252" spans="3:7" ht="39.75" customHeight="1">
      <c r="C252" s="152"/>
      <c r="D252" s="152"/>
      <c r="F252" s="152"/>
      <c r="G252" s="152"/>
    </row>
    <row r="253" spans="3:7" ht="39.75" customHeight="1">
      <c r="C253" s="152"/>
      <c r="D253" s="152"/>
      <c r="F253" s="179" t="s">
        <v>187</v>
      </c>
      <c r="G253" s="179"/>
    </row>
    <row r="254" spans="3:7" ht="39.75" customHeight="1">
      <c r="C254" s="152"/>
      <c r="D254" s="152"/>
      <c r="F254" s="180"/>
      <c r="G254" s="180"/>
    </row>
    <row r="255" spans="3:8" ht="39.75" customHeight="1">
      <c r="C255" s="152"/>
      <c r="D255" s="152"/>
      <c r="E255" s="180"/>
      <c r="F255" s="180"/>
      <c r="G255" s="180"/>
      <c r="H255" s="180"/>
    </row>
    <row r="256" spans="3:7" ht="39.75" customHeight="1">
      <c r="C256" s="152"/>
      <c r="D256" s="152"/>
      <c r="F256" s="180" t="s">
        <v>188</v>
      </c>
      <c r="G256" s="180"/>
    </row>
    <row r="257" spans="3:8" ht="39.75" customHeight="1">
      <c r="C257" s="152"/>
      <c r="D257" s="152"/>
      <c r="E257" s="180" t="s">
        <v>664</v>
      </c>
      <c r="F257" s="180"/>
      <c r="G257" s="180"/>
      <c r="H257" s="180"/>
    </row>
    <row r="258" spans="3:7" ht="39.75" customHeight="1">
      <c r="C258" s="152"/>
      <c r="D258" s="152"/>
      <c r="F258" s="152"/>
      <c r="G258" s="152"/>
    </row>
    <row r="259" spans="3:7" ht="39.75" customHeight="1">
      <c r="C259" s="152"/>
      <c r="D259" s="152"/>
      <c r="F259" s="152"/>
      <c r="G259" s="152"/>
    </row>
    <row r="268" spans="1:8" ht="39.75" customHeight="1">
      <c r="A268" s="180"/>
      <c r="B268" s="180"/>
      <c r="C268" s="180"/>
      <c r="D268" s="180"/>
      <c r="E268" s="180"/>
      <c r="F268" s="180"/>
      <c r="G268" s="180"/>
      <c r="H268" s="180"/>
    </row>
    <row r="269" spans="1:8" ht="39.75" customHeight="1">
      <c r="A269" s="180" t="s">
        <v>345</v>
      </c>
      <c r="B269" s="180"/>
      <c r="C269" s="180"/>
      <c r="D269" s="180"/>
      <c r="E269" s="180"/>
      <c r="F269" s="180"/>
      <c r="G269" s="180"/>
      <c r="H269" s="180"/>
    </row>
    <row r="270" spans="1:8" ht="39.75" customHeight="1">
      <c r="A270" s="180" t="s">
        <v>0</v>
      </c>
      <c r="B270" s="180"/>
      <c r="C270" s="180"/>
      <c r="D270" s="180"/>
      <c r="E270" s="180"/>
      <c r="F270" s="180"/>
      <c r="G270" s="180"/>
      <c r="H270" s="180"/>
    </row>
    <row r="271" spans="1:8" ht="39.75" customHeight="1">
      <c r="A271" s="180" t="s">
        <v>360</v>
      </c>
      <c r="B271" s="180"/>
      <c r="C271" s="180"/>
      <c r="D271" s="180"/>
      <c r="E271" s="180"/>
      <c r="F271" s="180"/>
      <c r="G271" s="180"/>
      <c r="H271" s="180"/>
    </row>
    <row r="272" spans="3:7" ht="39.75" customHeight="1">
      <c r="C272" s="152"/>
      <c r="D272" s="152"/>
      <c r="F272" s="152"/>
      <c r="G272" s="152"/>
    </row>
    <row r="273" spans="1:8" ht="39.75" customHeight="1">
      <c r="A273" s="195" t="s">
        <v>1</v>
      </c>
      <c r="B273" s="153" t="s">
        <v>2</v>
      </c>
      <c r="C273" s="153" t="s">
        <v>3</v>
      </c>
      <c r="D273" s="153" t="s">
        <v>5</v>
      </c>
      <c r="E273" s="195" t="s">
        <v>7</v>
      </c>
      <c r="F273" s="195"/>
      <c r="G273" s="195" t="s">
        <v>10</v>
      </c>
      <c r="H273" s="153" t="s">
        <v>11</v>
      </c>
    </row>
    <row r="274" spans="1:8" ht="39.75" customHeight="1">
      <c r="A274" s="196"/>
      <c r="B274" s="154" t="s">
        <v>21</v>
      </c>
      <c r="C274" s="154" t="s">
        <v>4</v>
      </c>
      <c r="D274" s="154" t="s">
        <v>6</v>
      </c>
      <c r="E274" s="153" t="s">
        <v>8</v>
      </c>
      <c r="F274" s="153" t="s">
        <v>9</v>
      </c>
      <c r="G274" s="196"/>
      <c r="H274" s="154" t="s">
        <v>12</v>
      </c>
    </row>
    <row r="275" spans="1:8" ht="39.75" customHeight="1">
      <c r="A275" s="111" t="s">
        <v>13</v>
      </c>
      <c r="B275" s="111" t="s">
        <v>14</v>
      </c>
      <c r="C275" s="111" t="s">
        <v>20</v>
      </c>
      <c r="D275" s="111" t="s">
        <v>15</v>
      </c>
      <c r="E275" s="111" t="s">
        <v>16</v>
      </c>
      <c r="F275" s="111" t="s">
        <v>17</v>
      </c>
      <c r="G275" s="111" t="s">
        <v>18</v>
      </c>
      <c r="H275" s="111" t="s">
        <v>19</v>
      </c>
    </row>
    <row r="276" spans="1:8" ht="39.75" customHeight="1">
      <c r="A276" s="23" t="s">
        <v>673</v>
      </c>
      <c r="B276" s="23"/>
      <c r="C276" s="22"/>
      <c r="D276" s="22"/>
      <c r="E276" s="23"/>
      <c r="F276" s="22"/>
      <c r="G276" s="22"/>
      <c r="H276" s="23"/>
    </row>
    <row r="277" spans="1:8" ht="39.75" customHeight="1">
      <c r="A277" s="23" t="s">
        <v>674</v>
      </c>
      <c r="B277" s="23"/>
      <c r="C277" s="22"/>
      <c r="D277" s="22"/>
      <c r="E277" s="23"/>
      <c r="F277" s="22"/>
      <c r="G277" s="22"/>
      <c r="H277" s="23"/>
    </row>
    <row r="278" spans="1:8" ht="39.75" customHeight="1">
      <c r="A278" s="23" t="s">
        <v>675</v>
      </c>
      <c r="B278" s="23" t="s">
        <v>679</v>
      </c>
      <c r="C278" s="22" t="s">
        <v>288</v>
      </c>
      <c r="D278" s="22" t="s">
        <v>410</v>
      </c>
      <c r="E278" s="23" t="s">
        <v>684</v>
      </c>
      <c r="F278" s="22"/>
      <c r="G278" s="22" t="s">
        <v>688</v>
      </c>
      <c r="H278" s="23" t="s">
        <v>690</v>
      </c>
    </row>
    <row r="279" spans="1:8" ht="39.75" customHeight="1">
      <c r="A279" s="23" t="s">
        <v>676</v>
      </c>
      <c r="B279" s="23" t="s">
        <v>680</v>
      </c>
      <c r="C279" s="22"/>
      <c r="D279" s="22"/>
      <c r="E279" s="23" t="s">
        <v>685</v>
      </c>
      <c r="F279" s="21"/>
      <c r="G279" s="22" t="s">
        <v>689</v>
      </c>
      <c r="H279" s="23" t="s">
        <v>691</v>
      </c>
    </row>
    <row r="280" spans="1:8" ht="39.75" customHeight="1">
      <c r="A280" s="20" t="s">
        <v>677</v>
      </c>
      <c r="B280" s="23" t="s">
        <v>681</v>
      </c>
      <c r="C280" s="22"/>
      <c r="D280" s="22"/>
      <c r="E280" s="23" t="s">
        <v>686</v>
      </c>
      <c r="F280" s="21"/>
      <c r="G280" s="22"/>
      <c r="H280" s="23" t="s">
        <v>692</v>
      </c>
    </row>
    <row r="281" spans="1:8" ht="39.75" customHeight="1">
      <c r="A281" s="23" t="s">
        <v>678</v>
      </c>
      <c r="B281" s="23" t="s">
        <v>682</v>
      </c>
      <c r="C281" s="22"/>
      <c r="D281" s="22"/>
      <c r="E281" s="23" t="s">
        <v>687</v>
      </c>
      <c r="F281" s="21">
        <v>5000</v>
      </c>
      <c r="G281" s="22"/>
      <c r="H281" s="23" t="s">
        <v>693</v>
      </c>
    </row>
    <row r="282" spans="1:8" ht="39.75" customHeight="1">
      <c r="A282" s="23"/>
      <c r="B282" s="23" t="s">
        <v>683</v>
      </c>
      <c r="C282" s="22"/>
      <c r="D282" s="22"/>
      <c r="E282" s="23"/>
      <c r="F282" s="21"/>
      <c r="G282" s="22"/>
      <c r="H282" s="23" t="s">
        <v>694</v>
      </c>
    </row>
    <row r="283" spans="1:8" ht="39.75" customHeight="1">
      <c r="A283" s="23"/>
      <c r="B283" s="23"/>
      <c r="C283" s="22"/>
      <c r="D283" s="22"/>
      <c r="E283" s="23"/>
      <c r="F283" s="22"/>
      <c r="G283" s="22"/>
      <c r="H283" s="23"/>
    </row>
    <row r="284" spans="1:8" ht="39.75" customHeight="1">
      <c r="A284" s="23"/>
      <c r="B284" s="23"/>
      <c r="C284" s="22"/>
      <c r="D284" s="22"/>
      <c r="E284" s="23"/>
      <c r="F284" s="21"/>
      <c r="G284" s="22"/>
      <c r="H284" s="23"/>
    </row>
    <row r="285" spans="1:8" ht="39.75" customHeight="1">
      <c r="A285" s="23"/>
      <c r="B285" s="23"/>
      <c r="C285" s="22"/>
      <c r="D285" s="22"/>
      <c r="E285" s="23"/>
      <c r="F285" s="21"/>
      <c r="G285" s="22"/>
      <c r="H285" s="23"/>
    </row>
    <row r="286" spans="1:8" ht="39.75" customHeight="1">
      <c r="A286" s="23"/>
      <c r="B286" s="23"/>
      <c r="C286" s="22"/>
      <c r="D286" s="22"/>
      <c r="E286" s="23"/>
      <c r="F286" s="22"/>
      <c r="G286" s="22"/>
      <c r="H286" s="23"/>
    </row>
    <row r="287" spans="1:8" ht="39.75" customHeight="1">
      <c r="A287" s="23"/>
      <c r="B287" s="23"/>
      <c r="C287" s="22"/>
      <c r="D287" s="22"/>
      <c r="E287" s="133" t="s">
        <v>108</v>
      </c>
      <c r="F287" s="134">
        <f>F279+F281+F283</f>
        <v>5000</v>
      </c>
      <c r="G287" s="22"/>
      <c r="H287" s="23"/>
    </row>
    <row r="288" spans="3:7" ht="39.75" customHeight="1">
      <c r="C288" s="152"/>
      <c r="D288" s="152"/>
      <c r="F288" s="152"/>
      <c r="G288" s="152"/>
    </row>
    <row r="289" spans="3:7" ht="39.75" customHeight="1">
      <c r="C289" s="152"/>
      <c r="D289" s="152"/>
      <c r="F289" s="179" t="s">
        <v>187</v>
      </c>
      <c r="G289" s="179"/>
    </row>
    <row r="290" spans="3:7" ht="39.75" customHeight="1">
      <c r="C290" s="152"/>
      <c r="D290" s="152"/>
      <c r="F290" s="180"/>
      <c r="G290" s="180"/>
    </row>
    <row r="291" spans="3:8" ht="39.75" customHeight="1">
      <c r="C291" s="152"/>
      <c r="D291" s="152"/>
      <c r="E291" s="180"/>
      <c r="F291" s="180"/>
      <c r="G291" s="180"/>
      <c r="H291" s="180"/>
    </row>
    <row r="292" spans="3:7" ht="39.75" customHeight="1">
      <c r="C292" s="152"/>
      <c r="D292" s="152"/>
      <c r="F292" s="180" t="s">
        <v>188</v>
      </c>
      <c r="G292" s="180"/>
    </row>
    <row r="293" spans="3:8" ht="39.75" customHeight="1">
      <c r="C293" s="152"/>
      <c r="D293" s="152"/>
      <c r="E293" s="180" t="s">
        <v>664</v>
      </c>
      <c r="F293" s="180"/>
      <c r="G293" s="180"/>
      <c r="H293" s="180"/>
    </row>
    <row r="294" spans="3:7" ht="39.75" customHeight="1">
      <c r="C294" s="152"/>
      <c r="D294" s="152"/>
      <c r="F294" s="152"/>
      <c r="G294" s="152"/>
    </row>
    <row r="295" spans="3:7" ht="39.75" customHeight="1">
      <c r="C295" s="152"/>
      <c r="D295" s="152"/>
      <c r="F295" s="152"/>
      <c r="G295" s="152"/>
    </row>
  </sheetData>
  <sheetProtection/>
  <mergeCells count="114">
    <mergeCell ref="F289:G289"/>
    <mergeCell ref="F290:G290"/>
    <mergeCell ref="E291:H291"/>
    <mergeCell ref="F292:G292"/>
    <mergeCell ref="E293:H293"/>
    <mergeCell ref="A269:H269"/>
    <mergeCell ref="A270:H270"/>
    <mergeCell ref="A271:H271"/>
    <mergeCell ref="A273:A274"/>
    <mergeCell ref="E273:F273"/>
    <mergeCell ref="G273:G274"/>
    <mergeCell ref="F253:G253"/>
    <mergeCell ref="F254:G254"/>
    <mergeCell ref="E255:H255"/>
    <mergeCell ref="F256:G256"/>
    <mergeCell ref="E257:H257"/>
    <mergeCell ref="A268:H268"/>
    <mergeCell ref="A233:H233"/>
    <mergeCell ref="A234:H234"/>
    <mergeCell ref="A235:H235"/>
    <mergeCell ref="A237:A238"/>
    <mergeCell ref="E237:F237"/>
    <mergeCell ref="G237:G238"/>
    <mergeCell ref="F217:G217"/>
    <mergeCell ref="F218:G218"/>
    <mergeCell ref="E219:H219"/>
    <mergeCell ref="F220:G220"/>
    <mergeCell ref="E221:H221"/>
    <mergeCell ref="A232:H232"/>
    <mergeCell ref="A196:H196"/>
    <mergeCell ref="A197:H197"/>
    <mergeCell ref="A198:H198"/>
    <mergeCell ref="A199:H199"/>
    <mergeCell ref="A201:A202"/>
    <mergeCell ref="E201:F201"/>
    <mergeCell ref="G201:G202"/>
    <mergeCell ref="F182:G182"/>
    <mergeCell ref="E183:H183"/>
    <mergeCell ref="E133:F133"/>
    <mergeCell ref="F155:G155"/>
    <mergeCell ref="F179:G179"/>
    <mergeCell ref="F180:G180"/>
    <mergeCell ref="E181:H181"/>
    <mergeCell ref="A163:H163"/>
    <mergeCell ref="A165:A166"/>
    <mergeCell ref="E165:F165"/>
    <mergeCell ref="G165:G166"/>
    <mergeCell ref="E157:H157"/>
    <mergeCell ref="A160:H160"/>
    <mergeCell ref="A162:H162"/>
    <mergeCell ref="F93:G93"/>
    <mergeCell ref="A128:H128"/>
    <mergeCell ref="A131:H131"/>
    <mergeCell ref="A133:A134"/>
    <mergeCell ref="F154:G154"/>
    <mergeCell ref="F156:G156"/>
    <mergeCell ref="G133:G134"/>
    <mergeCell ref="A95:H95"/>
    <mergeCell ref="F31:G31"/>
    <mergeCell ref="E32:H32"/>
    <mergeCell ref="F60:G60"/>
    <mergeCell ref="F61:G61"/>
    <mergeCell ref="A37:H37"/>
    <mergeCell ref="E39:F39"/>
    <mergeCell ref="G39:G40"/>
    <mergeCell ref="A130:H130"/>
    <mergeCell ref="A68:A69"/>
    <mergeCell ref="G68:G69"/>
    <mergeCell ref="A98:H98"/>
    <mergeCell ref="G100:G101"/>
    <mergeCell ref="A100:A101"/>
    <mergeCell ref="A36:H36"/>
    <mergeCell ref="E89:H89"/>
    <mergeCell ref="A66:H66"/>
    <mergeCell ref="G6:G7"/>
    <mergeCell ref="A6:A7"/>
    <mergeCell ref="A39:A40"/>
    <mergeCell ref="A64:H64"/>
    <mergeCell ref="A65:H65"/>
    <mergeCell ref="F125:G125"/>
    <mergeCell ref="A97:H97"/>
    <mergeCell ref="E100:F100"/>
    <mergeCell ref="F120:G120"/>
    <mergeCell ref="F121:G121"/>
    <mergeCell ref="F126:G126"/>
    <mergeCell ref="A2:H2"/>
    <mergeCell ref="A3:H3"/>
    <mergeCell ref="A4:H4"/>
    <mergeCell ref="E6:F6"/>
    <mergeCell ref="A35:H35"/>
    <mergeCell ref="E62:H62"/>
    <mergeCell ref="F25:G25"/>
    <mergeCell ref="F26:G26"/>
    <mergeCell ref="E27:H27"/>
    <mergeCell ref="E122:H122"/>
    <mergeCell ref="F30:G30"/>
    <mergeCell ref="E68:F68"/>
    <mergeCell ref="F92:G92"/>
    <mergeCell ref="E94:H94"/>
    <mergeCell ref="F56:G56"/>
    <mergeCell ref="F57:G57"/>
    <mergeCell ref="E58:H58"/>
    <mergeCell ref="F87:G87"/>
    <mergeCell ref="F88:G88"/>
    <mergeCell ref="A161:H161"/>
    <mergeCell ref="F150:G150"/>
    <mergeCell ref="F151:G151"/>
    <mergeCell ref="F152:G152"/>
    <mergeCell ref="E153:H153"/>
    <mergeCell ref="A96:H96"/>
    <mergeCell ref="A129:H129"/>
    <mergeCell ref="E127:H127"/>
    <mergeCell ref="F123:G123"/>
    <mergeCell ref="E124:H124"/>
  </mergeCells>
  <printOptions/>
  <pageMargins left="1.21" right="0.51" top="0.25" bottom="0.11" header="0.19" footer="0.11811023622047245"/>
  <pageSetup horizontalDpi="600" verticalDpi="600" orientation="landscape" paperSize="9" scale="39" r:id="rId1"/>
  <rowBreaks count="5" manualBreakCount="5">
    <brk id="33" max="7" man="1"/>
    <brk id="62" max="7" man="1"/>
    <brk id="94" max="7" man="1"/>
    <brk id="127" max="7" man="1"/>
    <brk id="159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H147"/>
  <sheetViews>
    <sheetView view="pageBreakPreview" zoomScale="63" zoomScaleSheetLayoutView="63" zoomScalePageLayoutView="0" workbookViewId="0" topLeftCell="A22">
      <selection activeCell="B15" sqref="B15"/>
    </sheetView>
  </sheetViews>
  <sheetFormatPr defaultColWidth="9.140625" defaultRowHeight="12.75"/>
  <cols>
    <col min="1" max="1" width="48.421875" style="50" customWidth="1"/>
    <col min="2" max="2" width="54.00390625" style="50" customWidth="1"/>
    <col min="3" max="3" width="24.7109375" style="58" customWidth="1"/>
    <col min="4" max="4" width="20.57421875" style="58" customWidth="1"/>
    <col min="5" max="5" width="42.421875" style="50" customWidth="1"/>
    <col min="6" max="6" width="14.7109375" style="58" customWidth="1"/>
    <col min="7" max="7" width="17.8515625" style="58" customWidth="1"/>
    <col min="8" max="8" width="38.7109375" style="50" customWidth="1"/>
    <col min="9" max="16384" width="9.140625" style="50" customWidth="1"/>
  </cols>
  <sheetData>
    <row r="2" spans="1:8" ht="33">
      <c r="A2" s="181" t="s">
        <v>345</v>
      </c>
      <c r="B2" s="181"/>
      <c r="C2" s="181"/>
      <c r="D2" s="181"/>
      <c r="E2" s="181"/>
      <c r="F2" s="181"/>
      <c r="G2" s="181"/>
      <c r="H2" s="181"/>
    </row>
    <row r="3" spans="1:8" ht="33">
      <c r="A3" s="181" t="s">
        <v>0</v>
      </c>
      <c r="B3" s="181"/>
      <c r="C3" s="181"/>
      <c r="D3" s="181"/>
      <c r="E3" s="181"/>
      <c r="F3" s="181"/>
      <c r="G3" s="181"/>
      <c r="H3" s="181"/>
    </row>
    <row r="4" spans="1:8" ht="33">
      <c r="A4" s="181" t="s">
        <v>380</v>
      </c>
      <c r="B4" s="181"/>
      <c r="C4" s="181"/>
      <c r="D4" s="181"/>
      <c r="E4" s="181"/>
      <c r="F4" s="181"/>
      <c r="G4" s="181"/>
      <c r="H4" s="181"/>
    </row>
    <row r="6" spans="1:8" ht="33">
      <c r="A6" s="183" t="s">
        <v>1</v>
      </c>
      <c r="B6" s="51" t="s">
        <v>2</v>
      </c>
      <c r="C6" s="51" t="s">
        <v>3</v>
      </c>
      <c r="D6" s="51" t="s">
        <v>5</v>
      </c>
      <c r="E6" s="183" t="s">
        <v>7</v>
      </c>
      <c r="F6" s="183"/>
      <c r="G6" s="183" t="s">
        <v>10</v>
      </c>
      <c r="H6" s="51" t="s">
        <v>11</v>
      </c>
    </row>
    <row r="7" spans="1:8" ht="33">
      <c r="A7" s="184"/>
      <c r="B7" s="52" t="s">
        <v>21</v>
      </c>
      <c r="C7" s="52" t="s">
        <v>4</v>
      </c>
      <c r="D7" s="52" t="s">
        <v>6</v>
      </c>
      <c r="E7" s="51" t="s">
        <v>8</v>
      </c>
      <c r="F7" s="51" t="s">
        <v>9</v>
      </c>
      <c r="G7" s="184"/>
      <c r="H7" s="52" t="s">
        <v>12</v>
      </c>
    </row>
    <row r="8" spans="1:8" ht="33">
      <c r="A8" s="70" t="s">
        <v>13</v>
      </c>
      <c r="B8" s="53" t="s">
        <v>14</v>
      </c>
      <c r="C8" s="53" t="s">
        <v>20</v>
      </c>
      <c r="D8" s="53" t="s">
        <v>15</v>
      </c>
      <c r="E8" s="53" t="s">
        <v>16</v>
      </c>
      <c r="F8" s="53" t="s">
        <v>17</v>
      </c>
      <c r="G8" s="53" t="s">
        <v>18</v>
      </c>
      <c r="H8" s="53" t="s">
        <v>19</v>
      </c>
    </row>
    <row r="9" spans="1:8" ht="33">
      <c r="A9" s="13" t="s">
        <v>273</v>
      </c>
      <c r="B9" s="13"/>
      <c r="C9" s="14"/>
      <c r="D9" s="14" t="s">
        <v>339</v>
      </c>
      <c r="E9" s="13"/>
      <c r="F9" s="14"/>
      <c r="G9" s="14" t="s">
        <v>134</v>
      </c>
      <c r="H9" s="13" t="s">
        <v>138</v>
      </c>
    </row>
    <row r="10" spans="1:8" ht="33">
      <c r="A10" s="13" t="s">
        <v>274</v>
      </c>
      <c r="B10" s="13"/>
      <c r="C10" s="14"/>
      <c r="D10" s="14"/>
      <c r="E10" s="13"/>
      <c r="F10" s="14"/>
      <c r="G10" s="14" t="s">
        <v>135</v>
      </c>
      <c r="H10" s="13" t="s">
        <v>139</v>
      </c>
    </row>
    <row r="11" spans="1:8" ht="33">
      <c r="A11" s="13" t="s">
        <v>128</v>
      </c>
      <c r="B11" s="13" t="s">
        <v>129</v>
      </c>
      <c r="C11" s="14" t="s">
        <v>132</v>
      </c>
      <c r="D11" s="14"/>
      <c r="E11" s="13" t="s">
        <v>275</v>
      </c>
      <c r="F11" s="59">
        <v>16800</v>
      </c>
      <c r="G11" s="14" t="s">
        <v>136</v>
      </c>
      <c r="H11" s="13" t="s">
        <v>140</v>
      </c>
    </row>
    <row r="12" spans="1:8" ht="33">
      <c r="A12" s="13"/>
      <c r="B12" s="13" t="s">
        <v>130</v>
      </c>
      <c r="C12" s="14" t="s">
        <v>133</v>
      </c>
      <c r="D12" s="14"/>
      <c r="E12" s="13" t="s">
        <v>462</v>
      </c>
      <c r="F12" s="14"/>
      <c r="G12" s="14" t="s">
        <v>137</v>
      </c>
      <c r="H12" s="13"/>
    </row>
    <row r="13" spans="1:8" ht="33">
      <c r="A13" s="13"/>
      <c r="B13" s="13" t="s">
        <v>131</v>
      </c>
      <c r="C13" s="14"/>
      <c r="D13" s="14"/>
      <c r="E13" s="13"/>
      <c r="F13" s="14"/>
      <c r="G13" s="14"/>
      <c r="H13" s="13" t="s">
        <v>141</v>
      </c>
    </row>
    <row r="14" spans="1:8" ht="33">
      <c r="A14" s="13" t="s">
        <v>401</v>
      </c>
      <c r="B14" s="13" t="s">
        <v>406</v>
      </c>
      <c r="C14" s="14" t="s">
        <v>402</v>
      </c>
      <c r="D14" s="14"/>
      <c r="E14" s="13" t="s">
        <v>404</v>
      </c>
      <c r="F14" s="59">
        <v>11200</v>
      </c>
      <c r="G14" s="14"/>
      <c r="H14" s="13" t="s">
        <v>142</v>
      </c>
    </row>
    <row r="15" spans="1:8" ht="33">
      <c r="A15" s="13"/>
      <c r="B15" s="13" t="s">
        <v>407</v>
      </c>
      <c r="C15" s="14" t="s">
        <v>403</v>
      </c>
      <c r="D15" s="14"/>
      <c r="E15" s="13" t="s">
        <v>405</v>
      </c>
      <c r="F15" s="14"/>
      <c r="G15" s="14"/>
      <c r="H15" s="13" t="s">
        <v>143</v>
      </c>
    </row>
    <row r="16" spans="1:8" ht="33">
      <c r="A16" s="13"/>
      <c r="B16" s="13" t="s">
        <v>408</v>
      </c>
      <c r="C16" s="14"/>
      <c r="D16" s="14"/>
      <c r="E16" s="13"/>
      <c r="F16" s="14"/>
      <c r="G16" s="14"/>
      <c r="H16" s="13" t="s">
        <v>144</v>
      </c>
    </row>
    <row r="17" spans="1:8" ht="33">
      <c r="A17" s="13"/>
      <c r="B17" s="13" t="s">
        <v>187</v>
      </c>
      <c r="C17" s="14"/>
      <c r="D17" s="14"/>
      <c r="E17" s="13"/>
      <c r="F17" s="14"/>
      <c r="G17" s="14"/>
      <c r="H17" s="13"/>
    </row>
    <row r="18" spans="1:8" ht="33">
      <c r="A18" s="13" t="s">
        <v>145</v>
      </c>
      <c r="B18" s="13" t="s">
        <v>146</v>
      </c>
      <c r="C18" s="14" t="s">
        <v>147</v>
      </c>
      <c r="D18" s="14" t="s">
        <v>339</v>
      </c>
      <c r="E18" s="73" t="s">
        <v>145</v>
      </c>
      <c r="F18" s="76">
        <v>5000</v>
      </c>
      <c r="G18" s="14"/>
      <c r="H18" s="13"/>
    </row>
    <row r="19" spans="1:8" ht="33">
      <c r="A19" s="13"/>
      <c r="B19" s="13"/>
      <c r="C19" s="14" t="s">
        <v>148</v>
      </c>
      <c r="D19" s="14"/>
      <c r="E19" s="13"/>
      <c r="F19" s="14"/>
      <c r="G19" s="14"/>
      <c r="H19" s="13"/>
    </row>
    <row r="20" spans="1:8" ht="33">
      <c r="A20" s="13"/>
      <c r="B20" s="13"/>
      <c r="C20" s="14" t="s">
        <v>132</v>
      </c>
      <c r="D20" s="14"/>
      <c r="E20" s="13"/>
      <c r="F20" s="14"/>
      <c r="G20" s="14"/>
      <c r="H20" s="13" t="s">
        <v>150</v>
      </c>
    </row>
    <row r="21" spans="1:8" ht="33">
      <c r="A21" s="13"/>
      <c r="B21" s="13"/>
      <c r="C21" s="14" t="s">
        <v>149</v>
      </c>
      <c r="D21" s="14"/>
      <c r="E21" s="13"/>
      <c r="F21" s="14"/>
      <c r="G21" s="14"/>
      <c r="H21" s="13" t="s">
        <v>151</v>
      </c>
    </row>
    <row r="22" spans="1:8" ht="33">
      <c r="A22" s="13" t="s">
        <v>154</v>
      </c>
      <c r="B22" s="13" t="s">
        <v>237</v>
      </c>
      <c r="C22" s="14"/>
      <c r="D22" s="14" t="s">
        <v>339</v>
      </c>
      <c r="E22" s="13" t="s">
        <v>154</v>
      </c>
      <c r="F22" s="59">
        <v>3000</v>
      </c>
      <c r="G22" s="14"/>
      <c r="H22" s="13" t="s">
        <v>152</v>
      </c>
    </row>
    <row r="23" spans="1:8" ht="33">
      <c r="A23" s="13"/>
      <c r="B23" s="13" t="s">
        <v>236</v>
      </c>
      <c r="C23" s="14"/>
      <c r="D23" s="14"/>
      <c r="E23" s="13"/>
      <c r="F23" s="14"/>
      <c r="G23" s="14"/>
      <c r="H23" s="13" t="s">
        <v>153</v>
      </c>
    </row>
    <row r="24" spans="1:8" ht="33">
      <c r="A24" s="13" t="s">
        <v>155</v>
      </c>
      <c r="B24" s="13" t="s">
        <v>238</v>
      </c>
      <c r="C24" s="14"/>
      <c r="D24" s="14" t="s">
        <v>339</v>
      </c>
      <c r="E24" s="73" t="s">
        <v>155</v>
      </c>
      <c r="F24" s="76">
        <v>3000</v>
      </c>
      <c r="G24" s="14" t="s">
        <v>134</v>
      </c>
      <c r="H24" s="13"/>
    </row>
    <row r="25" spans="1:8" ht="33">
      <c r="A25" s="13"/>
      <c r="B25" s="13"/>
      <c r="C25" s="14"/>
      <c r="D25" s="14"/>
      <c r="E25" s="13" t="s">
        <v>330</v>
      </c>
      <c r="F25" s="14"/>
      <c r="G25" s="14" t="s">
        <v>135</v>
      </c>
      <c r="H25" s="13"/>
    </row>
    <row r="26" spans="1:8" ht="33">
      <c r="A26" s="13" t="s">
        <v>325</v>
      </c>
      <c r="B26" s="13" t="s">
        <v>327</v>
      </c>
      <c r="C26" s="14" t="s">
        <v>156</v>
      </c>
      <c r="D26" s="14" t="s">
        <v>410</v>
      </c>
      <c r="E26" s="13" t="s">
        <v>157</v>
      </c>
      <c r="F26" s="59">
        <v>11700</v>
      </c>
      <c r="G26" s="14" t="s">
        <v>136</v>
      </c>
      <c r="H26" s="13"/>
    </row>
    <row r="27" spans="1:8" ht="33">
      <c r="A27" s="13" t="s">
        <v>326</v>
      </c>
      <c r="B27" s="13" t="s">
        <v>328</v>
      </c>
      <c r="C27" s="14"/>
      <c r="D27" s="14"/>
      <c r="E27" s="74"/>
      <c r="F27" s="14"/>
      <c r="G27" s="14" t="s">
        <v>137</v>
      </c>
      <c r="H27" s="13"/>
    </row>
    <row r="28" spans="1:8" ht="33">
      <c r="A28" s="13"/>
      <c r="B28" s="13" t="s">
        <v>329</v>
      </c>
      <c r="C28" s="14"/>
      <c r="D28" s="14"/>
      <c r="E28" s="13"/>
      <c r="F28" s="14"/>
      <c r="G28" s="14"/>
      <c r="H28" s="13"/>
    </row>
    <row r="29" spans="1:8" ht="33">
      <c r="A29" s="13"/>
      <c r="B29" s="13"/>
      <c r="C29" s="14"/>
      <c r="D29" s="14"/>
      <c r="E29" s="77" t="s">
        <v>108</v>
      </c>
      <c r="F29" s="78">
        <v>50700</v>
      </c>
      <c r="G29" s="14"/>
      <c r="H29" s="13"/>
    </row>
    <row r="30" spans="1:7" ht="33">
      <c r="A30" s="54"/>
      <c r="B30" s="54"/>
      <c r="C30" s="55"/>
      <c r="D30" s="55"/>
      <c r="F30" s="189" t="s">
        <v>187</v>
      </c>
      <c r="G30" s="189"/>
    </row>
    <row r="31" spans="1:7" ht="71.25" customHeight="1">
      <c r="A31" s="56"/>
      <c r="B31" s="56"/>
      <c r="C31" s="57"/>
      <c r="D31" s="57"/>
      <c r="F31" s="181" t="s">
        <v>188</v>
      </c>
      <c r="G31" s="181"/>
    </row>
    <row r="32" spans="1:8" ht="33">
      <c r="A32" s="56"/>
      <c r="B32" s="56"/>
      <c r="C32" s="57"/>
      <c r="D32" s="57"/>
      <c r="E32" s="181" t="s">
        <v>409</v>
      </c>
      <c r="F32" s="181"/>
      <c r="G32" s="181"/>
      <c r="H32" s="181"/>
    </row>
    <row r="33" spans="1:8" ht="33">
      <c r="A33" s="56"/>
      <c r="B33" s="56"/>
      <c r="C33" s="57"/>
      <c r="D33" s="57"/>
      <c r="E33" s="56"/>
      <c r="F33" s="57"/>
      <c r="G33" s="57"/>
      <c r="H33" s="56"/>
    </row>
    <row r="34" spans="1:8" ht="33">
      <c r="A34" s="181" t="s">
        <v>345</v>
      </c>
      <c r="B34" s="181"/>
      <c r="C34" s="181"/>
      <c r="D34" s="181"/>
      <c r="E34" s="181"/>
      <c r="F34" s="181"/>
      <c r="G34" s="181"/>
      <c r="H34" s="181"/>
    </row>
    <row r="35" spans="1:8" ht="33">
      <c r="A35" s="181" t="s">
        <v>0</v>
      </c>
      <c r="B35" s="181"/>
      <c r="C35" s="181"/>
      <c r="D35" s="181"/>
      <c r="E35" s="181"/>
      <c r="F35" s="181"/>
      <c r="G35" s="181"/>
      <c r="H35" s="181"/>
    </row>
    <row r="36" spans="1:8" ht="33">
      <c r="A36" s="181" t="s">
        <v>380</v>
      </c>
      <c r="B36" s="181"/>
      <c r="C36" s="181"/>
      <c r="D36" s="181"/>
      <c r="E36" s="181"/>
      <c r="F36" s="181"/>
      <c r="G36" s="181"/>
      <c r="H36" s="181"/>
    </row>
    <row r="37" spans="3:7" ht="33">
      <c r="C37" s="96"/>
      <c r="D37" s="96"/>
      <c r="F37" s="96"/>
      <c r="G37" s="96"/>
    </row>
    <row r="38" spans="1:8" ht="33">
      <c r="A38" s="183" t="s">
        <v>1</v>
      </c>
      <c r="B38" s="97" t="s">
        <v>2</v>
      </c>
      <c r="C38" s="97" t="s">
        <v>3</v>
      </c>
      <c r="D38" s="97" t="s">
        <v>5</v>
      </c>
      <c r="E38" s="183" t="s">
        <v>7</v>
      </c>
      <c r="F38" s="183"/>
      <c r="G38" s="183" t="s">
        <v>10</v>
      </c>
      <c r="H38" s="97" t="s">
        <v>11</v>
      </c>
    </row>
    <row r="39" spans="1:8" ht="33">
      <c r="A39" s="184"/>
      <c r="B39" s="98" t="s">
        <v>21</v>
      </c>
      <c r="C39" s="98" t="s">
        <v>4</v>
      </c>
      <c r="D39" s="98" t="s">
        <v>6</v>
      </c>
      <c r="E39" s="97" t="s">
        <v>8</v>
      </c>
      <c r="F39" s="97" t="s">
        <v>9</v>
      </c>
      <c r="G39" s="184"/>
      <c r="H39" s="98" t="s">
        <v>12</v>
      </c>
    </row>
    <row r="40" spans="1:8" ht="33">
      <c r="A40" s="70" t="s">
        <v>13</v>
      </c>
      <c r="B40" s="53" t="s">
        <v>14</v>
      </c>
      <c r="C40" s="53" t="s">
        <v>20</v>
      </c>
      <c r="D40" s="53" t="s">
        <v>15</v>
      </c>
      <c r="E40" s="53" t="s">
        <v>16</v>
      </c>
      <c r="F40" s="53" t="s">
        <v>17</v>
      </c>
      <c r="G40" s="53" t="s">
        <v>18</v>
      </c>
      <c r="H40" s="53" t="s">
        <v>19</v>
      </c>
    </row>
    <row r="41" spans="1:8" ht="33">
      <c r="A41" s="13" t="s">
        <v>230</v>
      </c>
      <c r="B41" s="13"/>
      <c r="C41" s="14"/>
      <c r="D41" s="14"/>
      <c r="E41" s="13"/>
      <c r="F41" s="14"/>
      <c r="G41" s="14" t="s">
        <v>183</v>
      </c>
      <c r="H41" s="13"/>
    </row>
    <row r="42" spans="1:8" ht="33">
      <c r="A42" s="13" t="s">
        <v>382</v>
      </c>
      <c r="B42" s="13"/>
      <c r="C42" s="14"/>
      <c r="D42" s="14"/>
      <c r="E42" s="13"/>
      <c r="F42" s="14"/>
      <c r="G42" s="14" t="s">
        <v>184</v>
      </c>
      <c r="H42" s="13"/>
    </row>
    <row r="43" spans="1:8" ht="33">
      <c r="A43" s="13" t="s">
        <v>383</v>
      </c>
      <c r="B43" s="13" t="s">
        <v>387</v>
      </c>
      <c r="C43" s="14" t="s">
        <v>235</v>
      </c>
      <c r="D43" s="14" t="s">
        <v>381</v>
      </c>
      <c r="E43" s="13" t="s">
        <v>244</v>
      </c>
      <c r="F43" s="14"/>
      <c r="G43" s="14"/>
      <c r="H43" s="13" t="s">
        <v>276</v>
      </c>
    </row>
    <row r="44" spans="1:8" ht="33">
      <c r="A44" s="13" t="s">
        <v>384</v>
      </c>
      <c r="B44" s="13" t="s">
        <v>388</v>
      </c>
      <c r="C44" s="14" t="s">
        <v>234</v>
      </c>
      <c r="D44" s="14"/>
      <c r="E44" s="13" t="s">
        <v>392</v>
      </c>
      <c r="F44" s="59">
        <v>7150</v>
      </c>
      <c r="G44" s="14"/>
      <c r="H44" s="13" t="s">
        <v>277</v>
      </c>
    </row>
    <row r="45" spans="1:8" ht="33">
      <c r="A45" s="13" t="s">
        <v>385</v>
      </c>
      <c r="B45" s="13" t="s">
        <v>389</v>
      </c>
      <c r="C45" s="14" t="s">
        <v>233</v>
      </c>
      <c r="D45" s="14"/>
      <c r="E45" s="13" t="s">
        <v>393</v>
      </c>
      <c r="F45" s="59">
        <v>3600</v>
      </c>
      <c r="G45" s="14"/>
      <c r="H45" s="13" t="s">
        <v>278</v>
      </c>
    </row>
    <row r="46" spans="1:8" ht="33">
      <c r="A46" s="13" t="s">
        <v>386</v>
      </c>
      <c r="B46" s="13" t="s">
        <v>391</v>
      </c>
      <c r="C46" s="14" t="s">
        <v>113</v>
      </c>
      <c r="D46" s="14"/>
      <c r="E46" s="13" t="s">
        <v>114</v>
      </c>
      <c r="F46" s="59">
        <v>2550</v>
      </c>
      <c r="G46" s="14"/>
      <c r="H46" s="13" t="s">
        <v>279</v>
      </c>
    </row>
    <row r="47" spans="1:8" ht="33">
      <c r="A47" s="13"/>
      <c r="B47" s="13" t="s">
        <v>390</v>
      </c>
      <c r="C47" s="14" t="s">
        <v>282</v>
      </c>
      <c r="D47" s="14"/>
      <c r="E47" s="13" t="s">
        <v>115</v>
      </c>
      <c r="F47" s="59">
        <v>2200</v>
      </c>
      <c r="G47" s="14"/>
      <c r="H47" s="13" t="s">
        <v>280</v>
      </c>
    </row>
    <row r="48" spans="1:8" ht="33">
      <c r="A48" s="13"/>
      <c r="B48" s="13"/>
      <c r="C48" s="14"/>
      <c r="D48" s="14"/>
      <c r="E48" s="13" t="s">
        <v>116</v>
      </c>
      <c r="F48" s="59">
        <v>1000</v>
      </c>
      <c r="G48" s="14"/>
      <c r="H48" s="13" t="s">
        <v>281</v>
      </c>
    </row>
    <row r="49" spans="1:8" ht="33">
      <c r="A49" s="13"/>
      <c r="B49" s="13"/>
      <c r="C49" s="14"/>
      <c r="D49" s="14"/>
      <c r="E49" s="13"/>
      <c r="F49" s="14"/>
      <c r="G49" s="14"/>
      <c r="H49" s="13"/>
    </row>
    <row r="50" spans="1:8" ht="33">
      <c r="A50" s="13"/>
      <c r="B50" s="13"/>
      <c r="C50" s="14"/>
      <c r="D50" s="14"/>
      <c r="E50" s="77" t="s">
        <v>108</v>
      </c>
      <c r="F50" s="78">
        <v>16500</v>
      </c>
      <c r="G50" s="14"/>
      <c r="H50" s="13"/>
    </row>
    <row r="51" spans="3:7" ht="33">
      <c r="C51" s="96"/>
      <c r="D51" s="96"/>
      <c r="F51" s="96"/>
      <c r="G51" s="96"/>
    </row>
    <row r="52" spans="3:7" ht="33">
      <c r="C52" s="96"/>
      <c r="D52" s="96"/>
      <c r="F52" s="189" t="s">
        <v>187</v>
      </c>
      <c r="G52" s="189"/>
    </row>
    <row r="53" spans="3:7" ht="33">
      <c r="C53" s="96"/>
      <c r="D53" s="96"/>
      <c r="F53" s="181"/>
      <c r="G53" s="181"/>
    </row>
    <row r="54" spans="3:8" ht="33">
      <c r="C54" s="96"/>
      <c r="D54" s="96"/>
      <c r="E54" s="181"/>
      <c r="F54" s="181"/>
      <c r="G54" s="181"/>
      <c r="H54" s="181"/>
    </row>
    <row r="55" spans="3:7" ht="33">
      <c r="C55" s="96"/>
      <c r="D55" s="96"/>
      <c r="F55" s="181" t="s">
        <v>188</v>
      </c>
      <c r="G55" s="181"/>
    </row>
    <row r="56" spans="3:8" ht="33">
      <c r="C56" s="96"/>
      <c r="D56" s="96"/>
      <c r="E56" s="181" t="s">
        <v>247</v>
      </c>
      <c r="F56" s="181"/>
      <c r="G56" s="181"/>
      <c r="H56" s="181"/>
    </row>
    <row r="57" spans="3:7" ht="33">
      <c r="C57" s="50"/>
      <c r="D57" s="50"/>
      <c r="F57" s="50"/>
      <c r="G57" s="50"/>
    </row>
    <row r="58" spans="3:7" ht="33">
      <c r="C58" s="50"/>
      <c r="D58" s="50"/>
      <c r="F58" s="50"/>
      <c r="G58" s="50"/>
    </row>
    <row r="59" spans="3:7" ht="33">
      <c r="C59" s="50"/>
      <c r="D59" s="50"/>
      <c r="F59" s="50"/>
      <c r="G59" s="50"/>
    </row>
    <row r="60" spans="3:7" ht="33">
      <c r="C60" s="50"/>
      <c r="D60" s="50"/>
      <c r="F60" s="50"/>
      <c r="G60" s="50"/>
    </row>
    <row r="61" spans="3:7" ht="33">
      <c r="C61" s="50"/>
      <c r="D61" s="50"/>
      <c r="F61" s="50"/>
      <c r="G61" s="50"/>
    </row>
    <row r="62" spans="3:7" ht="33">
      <c r="C62" s="50"/>
      <c r="D62" s="50"/>
      <c r="F62" s="50"/>
      <c r="G62" s="50"/>
    </row>
    <row r="63" spans="3:7" ht="33">
      <c r="C63" s="50"/>
      <c r="D63" s="50"/>
      <c r="F63" s="50"/>
      <c r="G63" s="50"/>
    </row>
    <row r="64" spans="3:7" ht="33">
      <c r="C64" s="50"/>
      <c r="D64" s="50"/>
      <c r="F64" s="50"/>
      <c r="G64" s="50"/>
    </row>
    <row r="65" spans="3:7" ht="33">
      <c r="C65" s="50"/>
      <c r="D65" s="50"/>
      <c r="F65" s="50"/>
      <c r="G65" s="50"/>
    </row>
    <row r="66" spans="3:7" ht="33">
      <c r="C66" s="50"/>
      <c r="D66" s="50"/>
      <c r="F66" s="50"/>
      <c r="G66" s="50"/>
    </row>
    <row r="67" spans="3:7" ht="33">
      <c r="C67" s="50"/>
      <c r="D67" s="50"/>
      <c r="F67" s="50"/>
      <c r="G67" s="50"/>
    </row>
    <row r="68" spans="3:7" ht="33">
      <c r="C68" s="50"/>
      <c r="D68" s="50"/>
      <c r="F68" s="50"/>
      <c r="G68" s="50"/>
    </row>
    <row r="69" spans="3:7" ht="33">
      <c r="C69" s="50"/>
      <c r="D69" s="50"/>
      <c r="F69" s="50"/>
      <c r="G69" s="50"/>
    </row>
    <row r="70" spans="3:7" ht="33">
      <c r="C70" s="50"/>
      <c r="D70" s="50"/>
      <c r="F70" s="50"/>
      <c r="G70" s="50"/>
    </row>
    <row r="71" spans="3:7" ht="33">
      <c r="C71" s="50"/>
      <c r="D71" s="50"/>
      <c r="F71" s="50"/>
      <c r="G71" s="50"/>
    </row>
    <row r="72" spans="3:7" ht="33">
      <c r="C72" s="50"/>
      <c r="D72" s="50"/>
      <c r="F72" s="50"/>
      <c r="G72" s="50"/>
    </row>
    <row r="73" spans="3:7" ht="33">
      <c r="C73" s="50"/>
      <c r="D73" s="50"/>
      <c r="F73" s="50"/>
      <c r="G73" s="50"/>
    </row>
    <row r="74" spans="3:7" ht="33">
      <c r="C74" s="50"/>
      <c r="D74" s="50"/>
      <c r="F74" s="50"/>
      <c r="G74" s="50"/>
    </row>
    <row r="75" spans="3:7" ht="33">
      <c r="C75" s="50"/>
      <c r="D75" s="50"/>
      <c r="F75" s="50"/>
      <c r="G75" s="50"/>
    </row>
    <row r="76" spans="3:7" ht="33">
      <c r="C76" s="50"/>
      <c r="D76" s="50"/>
      <c r="F76" s="50"/>
      <c r="G76" s="50"/>
    </row>
    <row r="77" spans="3:7" ht="33">
      <c r="C77" s="50"/>
      <c r="D77" s="50"/>
      <c r="F77" s="50"/>
      <c r="G77" s="50"/>
    </row>
    <row r="78" spans="3:7" ht="33">
      <c r="C78" s="50"/>
      <c r="D78" s="50"/>
      <c r="F78" s="50"/>
      <c r="G78" s="50"/>
    </row>
    <row r="79" spans="3:7" ht="33">
      <c r="C79" s="50"/>
      <c r="D79" s="50"/>
      <c r="F79" s="50"/>
      <c r="G79" s="50"/>
    </row>
    <row r="80" spans="3:7" ht="33">
      <c r="C80" s="50"/>
      <c r="D80" s="50"/>
      <c r="F80" s="50"/>
      <c r="G80" s="50"/>
    </row>
    <row r="81" spans="3:7" ht="33">
      <c r="C81" s="50"/>
      <c r="D81" s="50"/>
      <c r="F81" s="50"/>
      <c r="G81" s="50"/>
    </row>
    <row r="82" spans="3:7" ht="33">
      <c r="C82" s="50"/>
      <c r="D82" s="50"/>
      <c r="F82" s="50"/>
      <c r="G82" s="50"/>
    </row>
    <row r="83" spans="3:7" ht="33">
      <c r="C83" s="50"/>
      <c r="D83" s="50"/>
      <c r="F83" s="50"/>
      <c r="G83" s="50"/>
    </row>
    <row r="84" spans="3:7" ht="33">
      <c r="C84" s="50"/>
      <c r="D84" s="50"/>
      <c r="F84" s="50"/>
      <c r="G84" s="50"/>
    </row>
    <row r="85" spans="3:7" ht="33">
      <c r="C85" s="50"/>
      <c r="D85" s="50"/>
      <c r="F85" s="50"/>
      <c r="G85" s="50"/>
    </row>
    <row r="86" spans="3:7" ht="33">
      <c r="C86" s="50"/>
      <c r="D86" s="50"/>
      <c r="F86" s="50"/>
      <c r="G86" s="50"/>
    </row>
    <row r="87" spans="3:7" ht="33">
      <c r="C87" s="50"/>
      <c r="D87" s="50"/>
      <c r="F87" s="50"/>
      <c r="G87" s="50"/>
    </row>
    <row r="88" spans="3:7" ht="33">
      <c r="C88" s="50"/>
      <c r="D88" s="50"/>
      <c r="F88" s="50"/>
      <c r="G88" s="50"/>
    </row>
    <row r="89" spans="3:7" ht="33">
      <c r="C89" s="50"/>
      <c r="D89" s="50"/>
      <c r="F89" s="50"/>
      <c r="G89" s="50"/>
    </row>
    <row r="90" spans="3:7" ht="33">
      <c r="C90" s="50"/>
      <c r="D90" s="50"/>
      <c r="F90" s="50"/>
      <c r="G90" s="50"/>
    </row>
    <row r="91" spans="3:7" ht="33">
      <c r="C91" s="50"/>
      <c r="D91" s="50"/>
      <c r="F91" s="50"/>
      <c r="G91" s="50"/>
    </row>
    <row r="92" spans="3:7" ht="33">
      <c r="C92" s="50"/>
      <c r="D92" s="50"/>
      <c r="F92" s="50"/>
      <c r="G92" s="50"/>
    </row>
    <row r="93" spans="3:7" ht="33">
      <c r="C93" s="50"/>
      <c r="D93" s="50"/>
      <c r="F93" s="50"/>
      <c r="G93" s="50"/>
    </row>
    <row r="94" spans="3:7" ht="33">
      <c r="C94" s="50"/>
      <c r="D94" s="50"/>
      <c r="F94" s="50"/>
      <c r="G94" s="50"/>
    </row>
    <row r="95" spans="3:7" ht="33">
      <c r="C95" s="50"/>
      <c r="D95" s="50"/>
      <c r="F95" s="50"/>
      <c r="G95" s="50"/>
    </row>
    <row r="96" spans="3:7" ht="33">
      <c r="C96" s="50"/>
      <c r="D96" s="50"/>
      <c r="F96" s="50"/>
      <c r="G96" s="50"/>
    </row>
    <row r="97" spans="3:7" ht="33">
      <c r="C97" s="50"/>
      <c r="D97" s="50"/>
      <c r="F97" s="50"/>
      <c r="G97" s="50"/>
    </row>
    <row r="98" spans="3:7" ht="33">
      <c r="C98" s="50"/>
      <c r="D98" s="50"/>
      <c r="F98" s="50"/>
      <c r="G98" s="50"/>
    </row>
    <row r="99" spans="3:7" ht="33">
      <c r="C99" s="50"/>
      <c r="D99" s="50"/>
      <c r="F99" s="50"/>
      <c r="G99" s="50"/>
    </row>
    <row r="100" spans="3:7" ht="33">
      <c r="C100" s="50"/>
      <c r="D100" s="50"/>
      <c r="F100" s="50"/>
      <c r="G100" s="50"/>
    </row>
    <row r="101" spans="3:7" ht="33">
      <c r="C101" s="50"/>
      <c r="D101" s="50"/>
      <c r="F101" s="50"/>
      <c r="G101" s="50"/>
    </row>
    <row r="102" spans="3:7" ht="33">
      <c r="C102" s="50"/>
      <c r="D102" s="50"/>
      <c r="F102" s="50"/>
      <c r="G102" s="50"/>
    </row>
    <row r="103" spans="3:7" ht="33">
      <c r="C103" s="50"/>
      <c r="D103" s="50"/>
      <c r="F103" s="50"/>
      <c r="G103" s="50"/>
    </row>
    <row r="104" spans="3:7" ht="33">
      <c r="C104" s="50"/>
      <c r="D104" s="50"/>
      <c r="F104" s="50"/>
      <c r="G104" s="50"/>
    </row>
    <row r="105" spans="3:7" ht="33">
      <c r="C105" s="50"/>
      <c r="D105" s="50"/>
      <c r="F105" s="50"/>
      <c r="G105" s="50"/>
    </row>
    <row r="106" spans="3:7" ht="33">
      <c r="C106" s="50"/>
      <c r="D106" s="50"/>
      <c r="F106" s="50"/>
      <c r="G106" s="50"/>
    </row>
    <row r="107" spans="3:7" ht="33">
      <c r="C107" s="50"/>
      <c r="D107" s="50"/>
      <c r="F107" s="50"/>
      <c r="G107" s="50"/>
    </row>
    <row r="108" spans="3:7" ht="33">
      <c r="C108" s="50"/>
      <c r="D108" s="50"/>
      <c r="F108" s="50"/>
      <c r="G108" s="50"/>
    </row>
    <row r="109" spans="3:7" ht="33">
      <c r="C109" s="50"/>
      <c r="D109" s="50"/>
      <c r="F109" s="50"/>
      <c r="G109" s="50"/>
    </row>
    <row r="110" spans="3:7" ht="33">
      <c r="C110" s="50"/>
      <c r="D110" s="50"/>
      <c r="F110" s="50"/>
      <c r="G110" s="50"/>
    </row>
    <row r="111" spans="3:7" ht="33">
      <c r="C111" s="50"/>
      <c r="D111" s="50"/>
      <c r="F111" s="50"/>
      <c r="G111" s="50"/>
    </row>
    <row r="112" spans="3:7" ht="33">
      <c r="C112" s="50"/>
      <c r="D112" s="50"/>
      <c r="F112" s="50"/>
      <c r="G112" s="50"/>
    </row>
    <row r="113" spans="3:7" ht="33">
      <c r="C113" s="50"/>
      <c r="D113" s="50"/>
      <c r="F113" s="50"/>
      <c r="G113" s="50"/>
    </row>
    <row r="114" spans="3:7" ht="33">
      <c r="C114" s="50"/>
      <c r="D114" s="50"/>
      <c r="F114" s="50"/>
      <c r="G114" s="50"/>
    </row>
    <row r="115" spans="3:7" ht="33">
      <c r="C115" s="50"/>
      <c r="D115" s="50"/>
      <c r="F115" s="50"/>
      <c r="G115" s="50"/>
    </row>
    <row r="116" spans="3:7" ht="33">
      <c r="C116" s="50"/>
      <c r="D116" s="50"/>
      <c r="F116" s="50"/>
      <c r="G116" s="50"/>
    </row>
    <row r="117" spans="3:7" ht="33">
      <c r="C117" s="50"/>
      <c r="D117" s="50"/>
      <c r="F117" s="50"/>
      <c r="G117" s="50"/>
    </row>
    <row r="118" spans="3:7" ht="33">
      <c r="C118" s="50"/>
      <c r="D118" s="50"/>
      <c r="F118" s="50"/>
      <c r="G118" s="50"/>
    </row>
    <row r="119" spans="3:7" ht="33">
      <c r="C119" s="50"/>
      <c r="D119" s="50"/>
      <c r="F119" s="50"/>
      <c r="G119" s="50"/>
    </row>
    <row r="120" spans="3:7" ht="33">
      <c r="C120" s="50"/>
      <c r="D120" s="50"/>
      <c r="F120" s="50"/>
      <c r="G120" s="50"/>
    </row>
    <row r="121" spans="3:7" ht="33">
      <c r="C121" s="50"/>
      <c r="D121" s="50"/>
      <c r="F121" s="50"/>
      <c r="G121" s="50"/>
    </row>
    <row r="122" spans="3:7" ht="33">
      <c r="C122" s="50"/>
      <c r="D122" s="50"/>
      <c r="F122" s="50"/>
      <c r="G122" s="50"/>
    </row>
    <row r="123" spans="3:7" ht="33">
      <c r="C123" s="50"/>
      <c r="D123" s="50"/>
      <c r="F123" s="50"/>
      <c r="G123" s="50"/>
    </row>
    <row r="124" spans="3:7" ht="33">
      <c r="C124" s="50"/>
      <c r="D124" s="50"/>
      <c r="F124" s="50"/>
      <c r="G124" s="50"/>
    </row>
    <row r="125" spans="3:7" ht="33">
      <c r="C125" s="50"/>
      <c r="D125" s="50"/>
      <c r="F125" s="50"/>
      <c r="G125" s="50"/>
    </row>
    <row r="126" spans="3:7" ht="33">
      <c r="C126" s="50"/>
      <c r="D126" s="50"/>
      <c r="F126" s="50"/>
      <c r="G126" s="50"/>
    </row>
    <row r="127" spans="3:7" ht="33">
      <c r="C127" s="50"/>
      <c r="D127" s="50"/>
      <c r="F127" s="50"/>
      <c r="G127" s="50"/>
    </row>
    <row r="128" spans="3:7" ht="33">
      <c r="C128" s="50"/>
      <c r="D128" s="50"/>
      <c r="F128" s="50"/>
      <c r="G128" s="50"/>
    </row>
    <row r="129" spans="3:7" ht="33">
      <c r="C129" s="50"/>
      <c r="D129" s="50"/>
      <c r="F129" s="50"/>
      <c r="G129" s="50"/>
    </row>
    <row r="130" spans="3:7" ht="33">
      <c r="C130" s="50"/>
      <c r="D130" s="50"/>
      <c r="F130" s="50"/>
      <c r="G130" s="50"/>
    </row>
    <row r="131" spans="3:7" ht="33">
      <c r="C131" s="50"/>
      <c r="D131" s="50"/>
      <c r="F131" s="50"/>
      <c r="G131" s="50"/>
    </row>
    <row r="132" spans="3:7" ht="33">
      <c r="C132" s="50"/>
      <c r="D132" s="50"/>
      <c r="F132" s="50"/>
      <c r="G132" s="50"/>
    </row>
    <row r="133" spans="3:7" ht="33">
      <c r="C133" s="50"/>
      <c r="D133" s="50"/>
      <c r="F133" s="50"/>
      <c r="G133" s="50"/>
    </row>
    <row r="134" spans="3:7" ht="33">
      <c r="C134" s="50"/>
      <c r="D134" s="50"/>
      <c r="F134" s="50"/>
      <c r="G134" s="50"/>
    </row>
    <row r="135" spans="3:7" ht="33">
      <c r="C135" s="50"/>
      <c r="D135" s="50"/>
      <c r="F135" s="50"/>
      <c r="G135" s="50"/>
    </row>
    <row r="136" spans="3:7" ht="33">
      <c r="C136" s="50"/>
      <c r="D136" s="50"/>
      <c r="F136" s="50"/>
      <c r="G136" s="50"/>
    </row>
    <row r="137" spans="3:7" ht="33">
      <c r="C137" s="50"/>
      <c r="D137" s="50"/>
      <c r="F137" s="50"/>
      <c r="G137" s="50"/>
    </row>
    <row r="138" spans="3:7" ht="33">
      <c r="C138" s="50"/>
      <c r="D138" s="50"/>
      <c r="F138" s="50"/>
      <c r="G138" s="50"/>
    </row>
    <row r="139" spans="3:7" ht="33">
      <c r="C139" s="50"/>
      <c r="D139" s="50"/>
      <c r="F139" s="50"/>
      <c r="G139" s="50"/>
    </row>
    <row r="140" spans="3:7" ht="33">
      <c r="C140" s="50"/>
      <c r="D140" s="50"/>
      <c r="F140" s="50"/>
      <c r="G140" s="50"/>
    </row>
    <row r="141" spans="3:7" ht="33">
      <c r="C141" s="50"/>
      <c r="D141" s="50"/>
      <c r="F141" s="50"/>
      <c r="G141" s="50"/>
    </row>
    <row r="142" spans="3:7" ht="33">
      <c r="C142" s="50"/>
      <c r="D142" s="50"/>
      <c r="F142" s="50"/>
      <c r="G142" s="50"/>
    </row>
    <row r="143" spans="3:7" ht="33">
      <c r="C143" s="50"/>
      <c r="D143" s="50"/>
      <c r="F143" s="50"/>
      <c r="G143" s="50"/>
    </row>
    <row r="144" spans="3:7" ht="33">
      <c r="C144" s="50"/>
      <c r="D144" s="50"/>
      <c r="F144" s="50"/>
      <c r="G144" s="50"/>
    </row>
    <row r="145" spans="3:7" ht="33">
      <c r="C145" s="50"/>
      <c r="D145" s="50"/>
      <c r="F145" s="50"/>
      <c r="G145" s="50"/>
    </row>
    <row r="146" spans="3:7" ht="33">
      <c r="C146" s="50"/>
      <c r="D146" s="50"/>
      <c r="F146" s="50"/>
      <c r="G146" s="50"/>
    </row>
    <row r="147" spans="3:7" ht="33">
      <c r="C147" s="50"/>
      <c r="D147" s="50"/>
      <c r="F147" s="50"/>
      <c r="G147" s="50"/>
    </row>
  </sheetData>
  <sheetProtection/>
  <mergeCells count="20">
    <mergeCell ref="F52:G52"/>
    <mergeCell ref="F53:G53"/>
    <mergeCell ref="E54:H54"/>
    <mergeCell ref="F55:G55"/>
    <mergeCell ref="E56:H56"/>
    <mergeCell ref="A34:H34"/>
    <mergeCell ref="A35:H35"/>
    <mergeCell ref="A36:H36"/>
    <mergeCell ref="A38:A39"/>
    <mergeCell ref="E38:F38"/>
    <mergeCell ref="G38:G39"/>
    <mergeCell ref="F30:G30"/>
    <mergeCell ref="F31:G31"/>
    <mergeCell ref="E32:H32"/>
    <mergeCell ref="A2:H2"/>
    <mergeCell ref="A3:H3"/>
    <mergeCell ref="A4:H4"/>
    <mergeCell ref="A6:A7"/>
    <mergeCell ref="E6:F6"/>
    <mergeCell ref="G6:G7"/>
  </mergeCells>
  <printOptions/>
  <pageMargins left="1.12" right="0.16" top="0.3937007874015748" bottom="0.3937007874015748" header="0.41" footer="0.3937007874015748"/>
  <pageSetup orientation="landscape" paperSize="9" scale="49" r:id="rId1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H145"/>
  <sheetViews>
    <sheetView view="pageBreakPreview" zoomScale="63" zoomScaleSheetLayoutView="63" zoomScalePageLayoutView="0" workbookViewId="0" topLeftCell="A7">
      <selection activeCell="B50" sqref="B50"/>
    </sheetView>
  </sheetViews>
  <sheetFormatPr defaultColWidth="9.140625" defaultRowHeight="12.75"/>
  <cols>
    <col min="1" max="1" width="53.421875" style="50" customWidth="1"/>
    <col min="2" max="2" width="52.00390625" style="50" customWidth="1"/>
    <col min="3" max="3" width="24.57421875" style="81" customWidth="1"/>
    <col min="4" max="4" width="18.57421875" style="81" customWidth="1"/>
    <col min="5" max="5" width="39.421875" style="50" customWidth="1"/>
    <col min="6" max="6" width="13.00390625" style="81" customWidth="1"/>
    <col min="7" max="7" width="19.00390625" style="81" customWidth="1"/>
    <col min="8" max="8" width="36.00390625" style="50" customWidth="1"/>
    <col min="9" max="16384" width="9.140625" style="50" customWidth="1"/>
  </cols>
  <sheetData>
    <row r="2" spans="1:8" ht="33">
      <c r="A2" s="181" t="s">
        <v>345</v>
      </c>
      <c r="B2" s="181"/>
      <c r="C2" s="181"/>
      <c r="D2" s="181"/>
      <c r="E2" s="181"/>
      <c r="F2" s="181"/>
      <c r="G2" s="181"/>
      <c r="H2" s="181"/>
    </row>
    <row r="3" spans="1:8" ht="33">
      <c r="A3" s="181" t="s">
        <v>0</v>
      </c>
      <c r="B3" s="181"/>
      <c r="C3" s="181"/>
      <c r="D3" s="181"/>
      <c r="E3" s="181"/>
      <c r="F3" s="181"/>
      <c r="G3" s="181"/>
      <c r="H3" s="181"/>
    </row>
    <row r="4" spans="1:8" ht="33">
      <c r="A4" s="181" t="s">
        <v>287</v>
      </c>
      <c r="B4" s="181"/>
      <c r="C4" s="181"/>
      <c r="D4" s="181"/>
      <c r="E4" s="181"/>
      <c r="F4" s="181"/>
      <c r="G4" s="181"/>
      <c r="H4" s="181"/>
    </row>
    <row r="6" spans="1:8" ht="33">
      <c r="A6" s="183" t="s">
        <v>1</v>
      </c>
      <c r="B6" s="82" t="s">
        <v>2</v>
      </c>
      <c r="C6" s="82" t="s">
        <v>3</v>
      </c>
      <c r="D6" s="82" t="s">
        <v>5</v>
      </c>
      <c r="E6" s="183" t="s">
        <v>7</v>
      </c>
      <c r="F6" s="183"/>
      <c r="G6" s="183" t="s">
        <v>10</v>
      </c>
      <c r="H6" s="82" t="s">
        <v>11</v>
      </c>
    </row>
    <row r="7" spans="1:8" ht="33">
      <c r="A7" s="184"/>
      <c r="B7" s="83" t="s">
        <v>21</v>
      </c>
      <c r="C7" s="83" t="s">
        <v>4</v>
      </c>
      <c r="D7" s="83" t="s">
        <v>6</v>
      </c>
      <c r="E7" s="82" t="s">
        <v>8</v>
      </c>
      <c r="F7" s="82" t="s">
        <v>9</v>
      </c>
      <c r="G7" s="184"/>
      <c r="H7" s="83" t="s">
        <v>12</v>
      </c>
    </row>
    <row r="8" spans="1:8" ht="33">
      <c r="A8" s="70" t="s">
        <v>13</v>
      </c>
      <c r="B8" s="53" t="s">
        <v>14</v>
      </c>
      <c r="C8" s="53" t="s">
        <v>20</v>
      </c>
      <c r="D8" s="53" t="s">
        <v>15</v>
      </c>
      <c r="E8" s="53" t="s">
        <v>16</v>
      </c>
      <c r="F8" s="53" t="s">
        <v>17</v>
      </c>
      <c r="G8" s="53" t="s">
        <v>18</v>
      </c>
      <c r="H8" s="53" t="s">
        <v>19</v>
      </c>
    </row>
    <row r="9" spans="1:8" ht="33">
      <c r="A9" s="13" t="s">
        <v>99</v>
      </c>
      <c r="B9" s="13"/>
      <c r="C9" s="14"/>
      <c r="D9" s="14"/>
      <c r="E9" s="13"/>
      <c r="F9" s="14"/>
      <c r="G9" s="14"/>
      <c r="H9" s="13"/>
    </row>
    <row r="10" spans="1:8" ht="33">
      <c r="A10" s="13" t="s">
        <v>240</v>
      </c>
      <c r="B10" s="13" t="s">
        <v>103</v>
      </c>
      <c r="C10" s="14" t="s">
        <v>30</v>
      </c>
      <c r="D10" s="14" t="s">
        <v>358</v>
      </c>
      <c r="E10" s="13" t="s">
        <v>105</v>
      </c>
      <c r="F10" s="59">
        <v>23000</v>
      </c>
      <c r="G10" s="14" t="s">
        <v>181</v>
      </c>
      <c r="H10" s="13" t="s">
        <v>217</v>
      </c>
    </row>
    <row r="11" spans="1:8" ht="33">
      <c r="A11" s="13" t="s">
        <v>33</v>
      </c>
      <c r="B11" s="13" t="s">
        <v>242</v>
      </c>
      <c r="C11" s="14"/>
      <c r="D11" s="14"/>
      <c r="E11" s="13" t="s">
        <v>106</v>
      </c>
      <c r="F11" s="14"/>
      <c r="G11" s="14" t="s">
        <v>120</v>
      </c>
      <c r="H11" s="13" t="s">
        <v>117</v>
      </c>
    </row>
    <row r="12" spans="1:8" ht="33">
      <c r="A12" s="13" t="s">
        <v>241</v>
      </c>
      <c r="B12" s="13" t="s">
        <v>33</v>
      </c>
      <c r="C12" s="14"/>
      <c r="D12" s="14"/>
      <c r="E12" s="13" t="s">
        <v>107</v>
      </c>
      <c r="F12" s="59">
        <v>15000</v>
      </c>
      <c r="G12" s="14"/>
      <c r="H12" s="13" t="s">
        <v>218</v>
      </c>
    </row>
    <row r="13" spans="1:8" ht="33">
      <c r="A13" s="13" t="s">
        <v>33</v>
      </c>
      <c r="B13" s="13" t="s">
        <v>104</v>
      </c>
      <c r="C13" s="14"/>
      <c r="D13" s="14"/>
      <c r="E13" s="13" t="s">
        <v>359</v>
      </c>
      <c r="F13" s="14"/>
      <c r="G13" s="14"/>
      <c r="H13" s="13" t="s">
        <v>219</v>
      </c>
    </row>
    <row r="14" spans="1:8" ht="33">
      <c r="A14" s="13" t="s">
        <v>100</v>
      </c>
      <c r="B14" s="13"/>
      <c r="C14" s="14"/>
      <c r="D14" s="14"/>
      <c r="E14" s="14"/>
      <c r="F14" s="14"/>
      <c r="G14" s="14"/>
      <c r="H14" s="13"/>
    </row>
    <row r="15" spans="1:8" ht="33">
      <c r="A15" s="13" t="s">
        <v>101</v>
      </c>
      <c r="B15" s="13"/>
      <c r="C15" s="14"/>
      <c r="D15" s="14"/>
      <c r="E15" s="13"/>
      <c r="F15" s="14"/>
      <c r="G15" s="14"/>
      <c r="H15" s="13"/>
    </row>
    <row r="16" spans="1:8" ht="33">
      <c r="A16" s="13" t="s">
        <v>102</v>
      </c>
      <c r="B16" s="13"/>
      <c r="C16" s="14"/>
      <c r="D16" s="14"/>
      <c r="E16" s="71"/>
      <c r="F16" s="72"/>
      <c r="G16" s="14"/>
      <c r="H16" s="13"/>
    </row>
    <row r="17" spans="1:8" ht="33">
      <c r="A17" s="13" t="s">
        <v>232</v>
      </c>
      <c r="B17" s="13"/>
      <c r="C17" s="14"/>
      <c r="D17" s="14"/>
      <c r="E17" s="71"/>
      <c r="F17" s="72"/>
      <c r="G17" s="14"/>
      <c r="H17" s="13"/>
    </row>
    <row r="18" spans="1:8" ht="33">
      <c r="A18" s="13" t="s">
        <v>231</v>
      </c>
      <c r="B18" s="13"/>
      <c r="C18" s="14"/>
      <c r="D18" s="14"/>
      <c r="E18" s="71"/>
      <c r="F18" s="72"/>
      <c r="G18" s="14"/>
      <c r="H18" s="13"/>
    </row>
    <row r="19" spans="1:8" ht="33">
      <c r="A19" s="13"/>
      <c r="B19" s="13"/>
      <c r="C19" s="14"/>
      <c r="D19" s="14"/>
      <c r="E19" s="15" t="s">
        <v>71</v>
      </c>
      <c r="F19" s="60">
        <v>38000</v>
      </c>
      <c r="G19" s="14"/>
      <c r="H19" s="13"/>
    </row>
    <row r="20" spans="1:8" ht="33">
      <c r="A20" s="54"/>
      <c r="B20" s="54"/>
      <c r="C20" s="89"/>
      <c r="D20" s="89"/>
      <c r="E20" s="54"/>
      <c r="F20" s="89"/>
      <c r="G20" s="89"/>
      <c r="H20" s="54"/>
    </row>
    <row r="21" spans="1:8" ht="33">
      <c r="A21" s="56"/>
      <c r="B21" s="56"/>
      <c r="C21" s="90"/>
      <c r="D21" s="90"/>
      <c r="E21" s="56"/>
      <c r="F21" s="90"/>
      <c r="G21" s="90"/>
      <c r="H21" s="56"/>
    </row>
    <row r="22" spans="1:8" ht="33">
      <c r="A22" s="56"/>
      <c r="B22" s="56"/>
      <c r="C22" s="90"/>
      <c r="D22" s="90"/>
      <c r="E22" s="92"/>
      <c r="F22" s="94"/>
      <c r="G22" s="90"/>
      <c r="H22" s="56"/>
    </row>
    <row r="23" spans="1:8" ht="33">
      <c r="A23" s="56"/>
      <c r="B23" s="56"/>
      <c r="C23" s="90"/>
      <c r="D23" s="90"/>
      <c r="E23" s="56"/>
      <c r="F23" s="90"/>
      <c r="G23" s="90"/>
      <c r="H23" s="56"/>
    </row>
    <row r="24" spans="1:8" ht="33">
      <c r="A24" s="56"/>
      <c r="B24" s="56"/>
      <c r="C24" s="90"/>
      <c r="D24" s="90"/>
      <c r="E24" s="56"/>
      <c r="F24" s="90"/>
      <c r="G24" s="90"/>
      <c r="H24" s="56"/>
    </row>
    <row r="25" spans="1:8" ht="33">
      <c r="A25" s="56"/>
      <c r="B25" s="56"/>
      <c r="C25" s="90"/>
      <c r="D25" s="90"/>
      <c r="E25" s="91"/>
      <c r="F25" s="90"/>
      <c r="G25" s="90"/>
      <c r="H25" s="56"/>
    </row>
    <row r="26" spans="1:8" ht="33">
      <c r="A26" s="56"/>
      <c r="B26" s="56"/>
      <c r="C26" s="90"/>
      <c r="D26" s="90"/>
      <c r="E26" s="56"/>
      <c r="F26" s="90"/>
      <c r="G26" s="90"/>
      <c r="H26" s="56"/>
    </row>
    <row r="27" spans="1:8" ht="33">
      <c r="A27" s="56"/>
      <c r="B27" s="56"/>
      <c r="C27" s="90"/>
      <c r="D27" s="90"/>
      <c r="E27" s="92"/>
      <c r="F27" s="93"/>
      <c r="G27" s="90"/>
      <c r="H27" s="56"/>
    </row>
    <row r="28" spans="1:7" ht="33">
      <c r="A28" s="56"/>
      <c r="B28" s="56"/>
      <c r="C28" s="90"/>
      <c r="D28" s="90"/>
      <c r="F28" s="189" t="s">
        <v>187</v>
      </c>
      <c r="G28" s="189"/>
    </row>
    <row r="29" spans="1:7" ht="71.25" customHeight="1">
      <c r="A29" s="56"/>
      <c r="B29" s="56"/>
      <c r="C29" s="84"/>
      <c r="D29" s="84"/>
      <c r="F29" s="181" t="s">
        <v>188</v>
      </c>
      <c r="G29" s="181"/>
    </row>
    <row r="30" spans="1:8" ht="33">
      <c r="A30" s="56"/>
      <c r="B30" s="56"/>
      <c r="C30" s="84"/>
      <c r="D30" s="84"/>
      <c r="E30" s="181" t="s">
        <v>245</v>
      </c>
      <c r="F30" s="181"/>
      <c r="G30" s="181"/>
      <c r="H30" s="181"/>
    </row>
    <row r="31" spans="3:7" ht="33">
      <c r="C31" s="86"/>
      <c r="D31" s="86"/>
      <c r="F31" s="86"/>
      <c r="G31" s="86"/>
    </row>
    <row r="32" spans="1:8" ht="33">
      <c r="A32" s="181" t="s">
        <v>345</v>
      </c>
      <c r="B32" s="181"/>
      <c r="C32" s="181"/>
      <c r="D32" s="181"/>
      <c r="E32" s="181"/>
      <c r="F32" s="181"/>
      <c r="G32" s="181"/>
      <c r="H32" s="181"/>
    </row>
    <row r="33" spans="1:8" ht="33">
      <c r="A33" s="181" t="s">
        <v>0</v>
      </c>
      <c r="B33" s="181"/>
      <c r="C33" s="181"/>
      <c r="D33" s="181"/>
      <c r="E33" s="181"/>
      <c r="F33" s="181"/>
      <c r="G33" s="181"/>
      <c r="H33" s="181"/>
    </row>
    <row r="34" spans="1:8" ht="33">
      <c r="A34" s="181" t="s">
        <v>287</v>
      </c>
      <c r="B34" s="181"/>
      <c r="C34" s="181"/>
      <c r="D34" s="181"/>
      <c r="E34" s="181"/>
      <c r="F34" s="181"/>
      <c r="G34" s="181"/>
      <c r="H34" s="181"/>
    </row>
    <row r="35" spans="3:7" ht="33">
      <c r="C35" s="86"/>
      <c r="D35" s="86"/>
      <c r="F35" s="86"/>
      <c r="G35" s="86"/>
    </row>
    <row r="36" spans="1:8" ht="33">
      <c r="A36" s="183" t="s">
        <v>1</v>
      </c>
      <c r="B36" s="87" t="s">
        <v>2</v>
      </c>
      <c r="C36" s="87" t="s">
        <v>3</v>
      </c>
      <c r="D36" s="87" t="s">
        <v>5</v>
      </c>
      <c r="E36" s="183" t="s">
        <v>7</v>
      </c>
      <c r="F36" s="183"/>
      <c r="G36" s="183" t="s">
        <v>10</v>
      </c>
      <c r="H36" s="87" t="s">
        <v>11</v>
      </c>
    </row>
    <row r="37" spans="1:8" ht="33">
      <c r="A37" s="184"/>
      <c r="B37" s="88" t="s">
        <v>21</v>
      </c>
      <c r="C37" s="88" t="s">
        <v>4</v>
      </c>
      <c r="D37" s="88" t="s">
        <v>6</v>
      </c>
      <c r="E37" s="87" t="s">
        <v>8</v>
      </c>
      <c r="F37" s="87" t="s">
        <v>9</v>
      </c>
      <c r="G37" s="184"/>
      <c r="H37" s="88" t="s">
        <v>12</v>
      </c>
    </row>
    <row r="38" spans="1:8" ht="33">
      <c r="A38" s="70" t="s">
        <v>13</v>
      </c>
      <c r="B38" s="53" t="s">
        <v>14</v>
      </c>
      <c r="C38" s="53" t="s">
        <v>20</v>
      </c>
      <c r="D38" s="53" t="s">
        <v>15</v>
      </c>
      <c r="E38" s="53" t="s">
        <v>16</v>
      </c>
      <c r="F38" s="53" t="s">
        <v>17</v>
      </c>
      <c r="G38" s="53" t="s">
        <v>18</v>
      </c>
      <c r="H38" s="53" t="s">
        <v>19</v>
      </c>
    </row>
    <row r="39" spans="1:8" ht="33">
      <c r="A39" s="13" t="s">
        <v>295</v>
      </c>
      <c r="B39" s="13"/>
      <c r="C39" s="14"/>
      <c r="D39" s="14"/>
      <c r="E39" s="13"/>
      <c r="F39" s="14"/>
      <c r="G39" s="14"/>
      <c r="H39" s="13"/>
    </row>
    <row r="40" spans="1:8" ht="33">
      <c r="A40" s="13" t="s">
        <v>296</v>
      </c>
      <c r="B40" s="13"/>
      <c r="C40" s="14"/>
      <c r="D40" s="14"/>
      <c r="E40" s="13"/>
      <c r="F40" s="59"/>
      <c r="G40" s="14" t="s">
        <v>62</v>
      </c>
      <c r="H40" s="13"/>
    </row>
    <row r="41" spans="1:8" ht="33">
      <c r="A41" s="13" t="s">
        <v>297</v>
      </c>
      <c r="B41" s="13" t="s">
        <v>355</v>
      </c>
      <c r="C41" s="14" t="s">
        <v>30</v>
      </c>
      <c r="D41" s="14" t="s">
        <v>339</v>
      </c>
      <c r="E41" s="13" t="s">
        <v>303</v>
      </c>
      <c r="F41" s="59">
        <v>5000</v>
      </c>
      <c r="G41" s="14" t="s">
        <v>120</v>
      </c>
      <c r="H41" s="74" t="s">
        <v>311</v>
      </c>
    </row>
    <row r="42" spans="1:8" ht="33">
      <c r="A42" s="13" t="s">
        <v>298</v>
      </c>
      <c r="B42" s="74" t="s">
        <v>354</v>
      </c>
      <c r="C42" s="14"/>
      <c r="D42" s="14"/>
      <c r="E42" s="13" t="s">
        <v>304</v>
      </c>
      <c r="F42" s="59"/>
      <c r="G42" s="14"/>
      <c r="H42" s="13" t="s">
        <v>312</v>
      </c>
    </row>
    <row r="43" spans="1:8" ht="33">
      <c r="A43" s="13" t="s">
        <v>299</v>
      </c>
      <c r="B43" s="74" t="s">
        <v>308</v>
      </c>
      <c r="C43" s="14"/>
      <c r="D43" s="14"/>
      <c r="E43" s="13" t="s">
        <v>263</v>
      </c>
      <c r="F43" s="59">
        <v>5000</v>
      </c>
      <c r="G43" s="14"/>
      <c r="H43" s="13" t="s">
        <v>313</v>
      </c>
    </row>
    <row r="44" spans="1:8" ht="33">
      <c r="A44" s="13" t="s">
        <v>300</v>
      </c>
      <c r="B44" s="13" t="s">
        <v>357</v>
      </c>
      <c r="C44" s="14"/>
      <c r="D44" s="14"/>
      <c r="E44" s="74" t="s">
        <v>306</v>
      </c>
      <c r="F44" s="14"/>
      <c r="G44" s="14"/>
      <c r="H44" s="13" t="s">
        <v>314</v>
      </c>
    </row>
    <row r="45" spans="1:8" ht="33">
      <c r="A45" s="13" t="s">
        <v>301</v>
      </c>
      <c r="B45" s="13" t="s">
        <v>356</v>
      </c>
      <c r="C45" s="14"/>
      <c r="D45" s="14"/>
      <c r="E45" s="13" t="s">
        <v>307</v>
      </c>
      <c r="F45" s="59">
        <v>10000</v>
      </c>
      <c r="G45" s="14"/>
      <c r="H45" s="74" t="s">
        <v>315</v>
      </c>
    </row>
    <row r="46" spans="1:8" ht="33">
      <c r="A46" s="13" t="s">
        <v>302</v>
      </c>
      <c r="B46" s="13" t="s">
        <v>309</v>
      </c>
      <c r="C46" s="14"/>
      <c r="D46" s="14"/>
      <c r="E46" s="71"/>
      <c r="F46" s="72"/>
      <c r="G46" s="14"/>
      <c r="H46" s="13" t="s">
        <v>316</v>
      </c>
    </row>
    <row r="47" spans="1:8" ht="33">
      <c r="A47" s="13" t="s">
        <v>305</v>
      </c>
      <c r="B47" s="13" t="s">
        <v>310</v>
      </c>
      <c r="C47" s="14"/>
      <c r="D47" s="14"/>
      <c r="E47" s="71"/>
      <c r="F47" s="72"/>
      <c r="G47" s="14"/>
      <c r="H47" s="13" t="s">
        <v>317</v>
      </c>
    </row>
    <row r="48" spans="1:8" ht="33">
      <c r="A48" s="13"/>
      <c r="B48" s="13"/>
      <c r="C48" s="14"/>
      <c r="D48" s="14"/>
      <c r="E48" s="71"/>
      <c r="F48" s="72"/>
      <c r="G48" s="14"/>
      <c r="H48" s="13" t="s">
        <v>318</v>
      </c>
    </row>
    <row r="49" spans="1:8" ht="33">
      <c r="A49" s="13"/>
      <c r="B49" s="13"/>
      <c r="C49" s="14"/>
      <c r="D49" s="14"/>
      <c r="E49" s="73"/>
      <c r="F49" s="76"/>
      <c r="G49" s="14"/>
      <c r="H49" s="13" t="s">
        <v>319</v>
      </c>
    </row>
    <row r="50" spans="1:8" ht="33">
      <c r="A50" s="13"/>
      <c r="B50" s="13"/>
      <c r="C50" s="14"/>
      <c r="D50" s="14"/>
      <c r="E50" s="13"/>
      <c r="F50" s="14"/>
      <c r="G50" s="14"/>
      <c r="H50" s="13" t="s">
        <v>320</v>
      </c>
    </row>
    <row r="51" spans="1:8" ht="33">
      <c r="A51" s="13"/>
      <c r="B51" s="13"/>
      <c r="C51" s="14"/>
      <c r="D51" s="14"/>
      <c r="E51" s="13"/>
      <c r="F51" s="14"/>
      <c r="G51" s="14"/>
      <c r="H51" s="13"/>
    </row>
    <row r="52" spans="1:8" ht="33">
      <c r="A52" s="13"/>
      <c r="B52" s="13"/>
      <c r="C52" s="14"/>
      <c r="D52" s="14"/>
      <c r="E52" s="15" t="s">
        <v>71</v>
      </c>
      <c r="F52" s="60">
        <f>F41+F43+F45</f>
        <v>20000</v>
      </c>
      <c r="G52" s="14"/>
      <c r="H52" s="13"/>
    </row>
    <row r="53" spans="1:8" ht="33">
      <c r="A53" s="54"/>
      <c r="B53" s="54"/>
      <c r="C53" s="89"/>
      <c r="D53" s="89"/>
      <c r="E53" s="54"/>
      <c r="F53" s="89"/>
      <c r="G53" s="89"/>
      <c r="H53" s="54"/>
    </row>
    <row r="54" spans="1:8" ht="33">
      <c r="A54" s="56"/>
      <c r="B54" s="56"/>
      <c r="C54" s="90"/>
      <c r="D54" s="90"/>
      <c r="E54" s="56"/>
      <c r="F54" s="90"/>
      <c r="G54" s="90"/>
      <c r="H54" s="56"/>
    </row>
    <row r="55" spans="1:8" ht="33">
      <c r="A55" s="56"/>
      <c r="B55" s="56"/>
      <c r="C55" s="90"/>
      <c r="D55" s="90"/>
      <c r="E55" s="91"/>
      <c r="F55" s="90"/>
      <c r="G55" s="90"/>
      <c r="H55" s="56"/>
    </row>
    <row r="56" spans="1:8" ht="33">
      <c r="A56" s="56"/>
      <c r="B56" s="56" t="s">
        <v>703</v>
      </c>
      <c r="C56" s="90"/>
      <c r="D56" s="90"/>
      <c r="E56" s="56"/>
      <c r="F56" s="189" t="s">
        <v>187</v>
      </c>
      <c r="G56" s="189"/>
      <c r="H56" s="56"/>
    </row>
    <row r="57" spans="1:8" ht="33">
      <c r="A57" s="56"/>
      <c r="B57" s="56"/>
      <c r="C57" s="90"/>
      <c r="D57" s="90"/>
      <c r="E57" s="92"/>
      <c r="F57" s="93"/>
      <c r="G57" s="90"/>
      <c r="H57" s="56"/>
    </row>
    <row r="58" spans="1:7" ht="33">
      <c r="A58" s="56"/>
      <c r="B58" s="56"/>
      <c r="C58" s="90"/>
      <c r="D58" s="90"/>
      <c r="F58" s="189"/>
      <c r="G58" s="189"/>
    </row>
    <row r="59" spans="1:7" ht="33">
      <c r="A59" s="56"/>
      <c r="B59" s="56"/>
      <c r="C59" s="90"/>
      <c r="D59" s="90"/>
      <c r="F59" s="181" t="s">
        <v>188</v>
      </c>
      <c r="G59" s="181"/>
    </row>
    <row r="60" spans="1:8" ht="33">
      <c r="A60" s="56"/>
      <c r="B60" s="56"/>
      <c r="C60" s="90"/>
      <c r="D60" s="90"/>
      <c r="E60" s="181" t="s">
        <v>331</v>
      </c>
      <c r="F60" s="181"/>
      <c r="G60" s="181"/>
      <c r="H60" s="181"/>
    </row>
    <row r="61" spans="3:7" ht="33">
      <c r="C61" s="50"/>
      <c r="D61" s="50"/>
      <c r="F61" s="50"/>
      <c r="G61" s="50"/>
    </row>
    <row r="62" spans="3:7" ht="33">
      <c r="C62" s="50"/>
      <c r="D62" s="50"/>
      <c r="F62" s="50"/>
      <c r="G62" s="50"/>
    </row>
    <row r="63" spans="3:7" ht="33">
      <c r="C63" s="50"/>
      <c r="D63" s="50"/>
      <c r="F63" s="50"/>
      <c r="G63" s="50"/>
    </row>
    <row r="64" spans="3:7" ht="33">
      <c r="C64" s="50"/>
      <c r="D64" s="50"/>
      <c r="F64" s="50"/>
      <c r="G64" s="50"/>
    </row>
    <row r="65" spans="3:7" ht="33">
      <c r="C65" s="50"/>
      <c r="D65" s="50"/>
      <c r="F65" s="50"/>
      <c r="G65" s="50"/>
    </row>
    <row r="66" spans="3:7" ht="33">
      <c r="C66" s="50"/>
      <c r="D66" s="50"/>
      <c r="F66" s="50"/>
      <c r="G66" s="50"/>
    </row>
    <row r="67" spans="3:7" ht="33">
      <c r="C67" s="50"/>
      <c r="D67" s="50"/>
      <c r="F67" s="50"/>
      <c r="G67" s="50"/>
    </row>
    <row r="68" spans="3:7" ht="33">
      <c r="C68" s="50"/>
      <c r="D68" s="50"/>
      <c r="F68" s="50"/>
      <c r="G68" s="50"/>
    </row>
    <row r="69" spans="3:7" ht="33">
      <c r="C69" s="50"/>
      <c r="D69" s="50"/>
      <c r="F69" s="50"/>
      <c r="G69" s="50"/>
    </row>
    <row r="70" spans="3:7" ht="33">
      <c r="C70" s="50"/>
      <c r="D70" s="50"/>
      <c r="F70" s="50"/>
      <c r="G70" s="50"/>
    </row>
    <row r="71" spans="3:7" ht="33">
      <c r="C71" s="50"/>
      <c r="D71" s="50"/>
      <c r="F71" s="50"/>
      <c r="G71" s="50"/>
    </row>
    <row r="72" spans="3:7" ht="33">
      <c r="C72" s="50"/>
      <c r="D72" s="50"/>
      <c r="F72" s="50"/>
      <c r="G72" s="50"/>
    </row>
    <row r="73" spans="3:7" ht="33">
      <c r="C73" s="50"/>
      <c r="D73" s="50"/>
      <c r="F73" s="50"/>
      <c r="G73" s="50"/>
    </row>
    <row r="74" spans="3:7" ht="33">
      <c r="C74" s="50"/>
      <c r="D74" s="50"/>
      <c r="F74" s="50"/>
      <c r="G74" s="50"/>
    </row>
    <row r="75" spans="3:7" ht="33">
      <c r="C75" s="50"/>
      <c r="D75" s="50"/>
      <c r="F75" s="50"/>
      <c r="G75" s="50"/>
    </row>
    <row r="76" spans="3:7" ht="33">
      <c r="C76" s="50"/>
      <c r="D76" s="50"/>
      <c r="F76" s="50"/>
      <c r="G76" s="50"/>
    </row>
    <row r="77" spans="3:7" ht="33">
      <c r="C77" s="50"/>
      <c r="D77" s="50"/>
      <c r="F77" s="50"/>
      <c r="G77" s="50"/>
    </row>
    <row r="78" spans="3:7" ht="33">
      <c r="C78" s="50"/>
      <c r="D78" s="50"/>
      <c r="F78" s="50"/>
      <c r="G78" s="50"/>
    </row>
    <row r="79" spans="3:7" ht="33">
      <c r="C79" s="50"/>
      <c r="D79" s="50"/>
      <c r="F79" s="50"/>
      <c r="G79" s="50"/>
    </row>
    <row r="80" spans="3:7" ht="33">
      <c r="C80" s="50"/>
      <c r="D80" s="50"/>
      <c r="F80" s="50"/>
      <c r="G80" s="50"/>
    </row>
    <row r="81" spans="3:7" ht="33">
      <c r="C81" s="50"/>
      <c r="D81" s="50"/>
      <c r="F81" s="50"/>
      <c r="G81" s="50"/>
    </row>
    <row r="82" spans="3:7" ht="33">
      <c r="C82" s="50"/>
      <c r="D82" s="50"/>
      <c r="F82" s="50"/>
      <c r="G82" s="50"/>
    </row>
    <row r="83" spans="3:7" ht="33">
      <c r="C83" s="50"/>
      <c r="D83" s="50"/>
      <c r="F83" s="50"/>
      <c r="G83" s="50"/>
    </row>
    <row r="84" spans="3:7" ht="33">
      <c r="C84" s="50"/>
      <c r="D84" s="50"/>
      <c r="F84" s="50"/>
      <c r="G84" s="50"/>
    </row>
    <row r="85" spans="3:7" ht="33">
      <c r="C85" s="50"/>
      <c r="D85" s="50"/>
      <c r="F85" s="50"/>
      <c r="G85" s="50"/>
    </row>
    <row r="86" spans="3:7" ht="33">
      <c r="C86" s="50"/>
      <c r="D86" s="50"/>
      <c r="F86" s="50"/>
      <c r="G86" s="50"/>
    </row>
    <row r="87" spans="3:7" ht="33">
      <c r="C87" s="50"/>
      <c r="D87" s="50"/>
      <c r="F87" s="50"/>
      <c r="G87" s="50"/>
    </row>
    <row r="88" spans="3:7" ht="33">
      <c r="C88" s="50"/>
      <c r="D88" s="50"/>
      <c r="F88" s="50"/>
      <c r="G88" s="50"/>
    </row>
    <row r="89" spans="3:7" ht="33">
      <c r="C89" s="50"/>
      <c r="D89" s="50"/>
      <c r="F89" s="50"/>
      <c r="G89" s="50"/>
    </row>
    <row r="90" spans="3:7" ht="33">
      <c r="C90" s="50"/>
      <c r="D90" s="50"/>
      <c r="F90" s="50"/>
      <c r="G90" s="50"/>
    </row>
    <row r="91" spans="3:7" ht="33">
      <c r="C91" s="50"/>
      <c r="D91" s="50"/>
      <c r="F91" s="50"/>
      <c r="G91" s="50"/>
    </row>
    <row r="92" spans="3:7" ht="33">
      <c r="C92" s="50"/>
      <c r="D92" s="50"/>
      <c r="F92" s="50"/>
      <c r="G92" s="50"/>
    </row>
    <row r="93" spans="3:7" ht="33">
      <c r="C93" s="50"/>
      <c r="D93" s="50"/>
      <c r="F93" s="50"/>
      <c r="G93" s="50"/>
    </row>
    <row r="94" spans="3:7" ht="33">
      <c r="C94" s="50"/>
      <c r="D94" s="50"/>
      <c r="F94" s="50"/>
      <c r="G94" s="50"/>
    </row>
    <row r="95" spans="3:7" ht="33">
      <c r="C95" s="50"/>
      <c r="D95" s="50"/>
      <c r="F95" s="50"/>
      <c r="G95" s="50"/>
    </row>
    <row r="96" spans="3:7" ht="33">
      <c r="C96" s="50"/>
      <c r="D96" s="50"/>
      <c r="F96" s="50"/>
      <c r="G96" s="50"/>
    </row>
    <row r="97" spans="3:7" ht="33">
      <c r="C97" s="50"/>
      <c r="D97" s="50"/>
      <c r="F97" s="50"/>
      <c r="G97" s="50"/>
    </row>
    <row r="98" spans="3:7" ht="33">
      <c r="C98" s="50"/>
      <c r="D98" s="50"/>
      <c r="F98" s="50"/>
      <c r="G98" s="50"/>
    </row>
    <row r="99" spans="3:7" ht="33">
      <c r="C99" s="50"/>
      <c r="D99" s="50"/>
      <c r="F99" s="50"/>
      <c r="G99" s="50"/>
    </row>
    <row r="100" spans="3:7" ht="33">
      <c r="C100" s="50"/>
      <c r="D100" s="50"/>
      <c r="F100" s="50"/>
      <c r="G100" s="50"/>
    </row>
    <row r="101" spans="3:7" ht="33">
      <c r="C101" s="50"/>
      <c r="D101" s="50"/>
      <c r="F101" s="50"/>
      <c r="G101" s="50"/>
    </row>
    <row r="102" spans="3:7" ht="33">
      <c r="C102" s="50"/>
      <c r="D102" s="50"/>
      <c r="F102" s="50"/>
      <c r="G102" s="50"/>
    </row>
    <row r="103" spans="3:7" ht="33">
      <c r="C103" s="50"/>
      <c r="D103" s="50"/>
      <c r="F103" s="50"/>
      <c r="G103" s="50"/>
    </row>
    <row r="104" spans="3:7" ht="33">
      <c r="C104" s="50"/>
      <c r="D104" s="50"/>
      <c r="F104" s="50"/>
      <c r="G104" s="50"/>
    </row>
    <row r="105" spans="3:7" ht="33">
      <c r="C105" s="50"/>
      <c r="D105" s="50"/>
      <c r="F105" s="50"/>
      <c r="G105" s="50"/>
    </row>
    <row r="106" spans="3:7" ht="33">
      <c r="C106" s="50"/>
      <c r="D106" s="50"/>
      <c r="F106" s="50"/>
      <c r="G106" s="50"/>
    </row>
    <row r="107" spans="3:7" ht="33">
      <c r="C107" s="50"/>
      <c r="D107" s="50"/>
      <c r="F107" s="50"/>
      <c r="G107" s="50"/>
    </row>
    <row r="108" spans="3:7" ht="33">
      <c r="C108" s="50"/>
      <c r="D108" s="50"/>
      <c r="F108" s="50"/>
      <c r="G108" s="50"/>
    </row>
    <row r="109" spans="3:7" ht="33">
      <c r="C109" s="50"/>
      <c r="D109" s="50"/>
      <c r="F109" s="50"/>
      <c r="G109" s="50"/>
    </row>
    <row r="110" spans="3:7" ht="33">
      <c r="C110" s="50"/>
      <c r="D110" s="50"/>
      <c r="F110" s="50"/>
      <c r="G110" s="50"/>
    </row>
    <row r="111" spans="3:7" ht="33">
      <c r="C111" s="50"/>
      <c r="D111" s="50"/>
      <c r="F111" s="50"/>
      <c r="G111" s="50"/>
    </row>
    <row r="112" spans="3:7" ht="33">
      <c r="C112" s="50"/>
      <c r="D112" s="50"/>
      <c r="F112" s="50"/>
      <c r="G112" s="50"/>
    </row>
    <row r="113" spans="3:7" ht="33">
      <c r="C113" s="50"/>
      <c r="D113" s="50"/>
      <c r="F113" s="50"/>
      <c r="G113" s="50"/>
    </row>
    <row r="114" spans="3:7" ht="33">
      <c r="C114" s="50"/>
      <c r="D114" s="50"/>
      <c r="F114" s="50"/>
      <c r="G114" s="50"/>
    </row>
    <row r="115" spans="3:7" ht="33">
      <c r="C115" s="50"/>
      <c r="D115" s="50"/>
      <c r="F115" s="50"/>
      <c r="G115" s="50"/>
    </row>
    <row r="116" spans="3:7" ht="33">
      <c r="C116" s="50"/>
      <c r="D116" s="50"/>
      <c r="F116" s="50"/>
      <c r="G116" s="50"/>
    </row>
    <row r="117" spans="3:7" ht="33">
      <c r="C117" s="50"/>
      <c r="D117" s="50"/>
      <c r="F117" s="50"/>
      <c r="G117" s="50"/>
    </row>
    <row r="118" spans="3:7" ht="33">
      <c r="C118" s="50"/>
      <c r="D118" s="50"/>
      <c r="F118" s="50"/>
      <c r="G118" s="50"/>
    </row>
    <row r="119" spans="3:7" ht="33">
      <c r="C119" s="50"/>
      <c r="D119" s="50"/>
      <c r="F119" s="50"/>
      <c r="G119" s="50"/>
    </row>
    <row r="120" spans="3:7" ht="33">
      <c r="C120" s="50"/>
      <c r="D120" s="50"/>
      <c r="F120" s="50"/>
      <c r="G120" s="50"/>
    </row>
    <row r="121" spans="3:7" ht="33">
      <c r="C121" s="50"/>
      <c r="D121" s="50"/>
      <c r="F121" s="50"/>
      <c r="G121" s="50"/>
    </row>
    <row r="122" spans="3:7" ht="33">
      <c r="C122" s="50"/>
      <c r="D122" s="50"/>
      <c r="F122" s="50"/>
      <c r="G122" s="50"/>
    </row>
    <row r="123" spans="3:7" ht="33">
      <c r="C123" s="50"/>
      <c r="D123" s="50"/>
      <c r="F123" s="50"/>
      <c r="G123" s="50"/>
    </row>
    <row r="124" spans="3:7" ht="33">
      <c r="C124" s="50"/>
      <c r="D124" s="50"/>
      <c r="F124" s="50"/>
      <c r="G124" s="50"/>
    </row>
    <row r="125" spans="3:7" ht="33">
      <c r="C125" s="50"/>
      <c r="D125" s="50"/>
      <c r="F125" s="50"/>
      <c r="G125" s="50"/>
    </row>
    <row r="126" spans="3:7" ht="33">
      <c r="C126" s="50"/>
      <c r="D126" s="50"/>
      <c r="F126" s="50"/>
      <c r="G126" s="50"/>
    </row>
    <row r="127" spans="3:7" ht="33">
      <c r="C127" s="50"/>
      <c r="D127" s="50"/>
      <c r="F127" s="50"/>
      <c r="G127" s="50"/>
    </row>
    <row r="128" spans="3:7" ht="33">
      <c r="C128" s="50"/>
      <c r="D128" s="50"/>
      <c r="F128" s="50"/>
      <c r="G128" s="50"/>
    </row>
    <row r="129" spans="3:7" ht="33">
      <c r="C129" s="50"/>
      <c r="D129" s="50"/>
      <c r="F129" s="50"/>
      <c r="G129" s="50"/>
    </row>
    <row r="130" spans="3:7" ht="33">
      <c r="C130" s="50"/>
      <c r="D130" s="50"/>
      <c r="F130" s="50"/>
      <c r="G130" s="50"/>
    </row>
    <row r="131" spans="3:7" ht="33">
      <c r="C131" s="50"/>
      <c r="D131" s="50"/>
      <c r="F131" s="50"/>
      <c r="G131" s="50"/>
    </row>
    <row r="132" spans="3:7" ht="33">
      <c r="C132" s="50"/>
      <c r="D132" s="50"/>
      <c r="F132" s="50"/>
      <c r="G132" s="50"/>
    </row>
    <row r="133" spans="3:7" ht="33">
      <c r="C133" s="50"/>
      <c r="D133" s="50"/>
      <c r="F133" s="50"/>
      <c r="G133" s="50"/>
    </row>
    <row r="134" spans="3:7" ht="33">
      <c r="C134" s="50"/>
      <c r="D134" s="50"/>
      <c r="F134" s="50"/>
      <c r="G134" s="50"/>
    </row>
    <row r="135" spans="3:7" ht="33">
      <c r="C135" s="50"/>
      <c r="D135" s="50"/>
      <c r="F135" s="50"/>
      <c r="G135" s="50"/>
    </row>
    <row r="136" spans="3:7" ht="33">
      <c r="C136" s="50"/>
      <c r="D136" s="50"/>
      <c r="F136" s="50"/>
      <c r="G136" s="50"/>
    </row>
    <row r="137" spans="3:7" ht="33">
      <c r="C137" s="50"/>
      <c r="D137" s="50"/>
      <c r="F137" s="50"/>
      <c r="G137" s="50"/>
    </row>
    <row r="138" spans="3:7" ht="33">
      <c r="C138" s="50"/>
      <c r="D138" s="50"/>
      <c r="F138" s="50"/>
      <c r="G138" s="50"/>
    </row>
    <row r="139" spans="3:7" ht="33">
      <c r="C139" s="50"/>
      <c r="D139" s="50"/>
      <c r="F139" s="50"/>
      <c r="G139" s="50"/>
    </row>
    <row r="140" spans="3:7" ht="33">
      <c r="C140" s="50"/>
      <c r="D140" s="50"/>
      <c r="F140" s="50"/>
      <c r="G140" s="50"/>
    </row>
    <row r="141" spans="3:7" ht="33">
      <c r="C141" s="50"/>
      <c r="D141" s="50"/>
      <c r="F141" s="50"/>
      <c r="G141" s="50"/>
    </row>
    <row r="142" spans="3:7" ht="33">
      <c r="C142" s="50"/>
      <c r="D142" s="50"/>
      <c r="F142" s="50"/>
      <c r="G142" s="50"/>
    </row>
    <row r="143" spans="3:7" ht="33">
      <c r="C143" s="50"/>
      <c r="D143" s="50"/>
      <c r="F143" s="50"/>
      <c r="G143" s="50"/>
    </row>
    <row r="144" spans="3:7" ht="33">
      <c r="C144" s="50"/>
      <c r="D144" s="50"/>
      <c r="F144" s="50"/>
      <c r="G144" s="50"/>
    </row>
    <row r="145" spans="3:7" ht="33">
      <c r="C145" s="50"/>
      <c r="D145" s="50"/>
      <c r="F145" s="50"/>
      <c r="G145" s="50"/>
    </row>
  </sheetData>
  <sheetProtection/>
  <mergeCells count="19">
    <mergeCell ref="F58:G58"/>
    <mergeCell ref="F59:G59"/>
    <mergeCell ref="E60:H60"/>
    <mergeCell ref="A32:H32"/>
    <mergeCell ref="A33:H33"/>
    <mergeCell ref="A34:H34"/>
    <mergeCell ref="A36:A37"/>
    <mergeCell ref="E36:F36"/>
    <mergeCell ref="G36:G37"/>
    <mergeCell ref="F56:G56"/>
    <mergeCell ref="F28:G28"/>
    <mergeCell ref="F29:G29"/>
    <mergeCell ref="E30:H30"/>
    <mergeCell ref="A2:H2"/>
    <mergeCell ref="A3:H3"/>
    <mergeCell ref="A4:H4"/>
    <mergeCell ref="A6:A7"/>
    <mergeCell ref="E6:F6"/>
    <mergeCell ref="G6:G7"/>
  </mergeCells>
  <printOptions/>
  <pageMargins left="1.12" right="0.16" top="0.3937007874015748" bottom="0.3937007874015748" header="0.41" footer="0.3937007874015748"/>
  <pageSetup orientation="landscape" paperSize="9" scale="52" r:id="rId1"/>
  <rowBreaks count="1" manualBreakCount="1">
    <brk id="30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E25"/>
  <sheetViews>
    <sheetView view="pageBreakPreview" zoomScale="74" zoomScaleSheetLayoutView="74" workbookViewId="0" topLeftCell="A1">
      <selection activeCell="B9" sqref="B9"/>
    </sheetView>
  </sheetViews>
  <sheetFormatPr defaultColWidth="9.140625" defaultRowHeight="12.75"/>
  <cols>
    <col min="1" max="1" width="11.57421875" style="17" customWidth="1"/>
    <col min="2" max="2" width="130.421875" style="17" customWidth="1"/>
    <col min="3" max="3" width="20.00390625" style="17" customWidth="1"/>
    <col min="4" max="4" width="18.28125" style="176" customWidth="1"/>
    <col min="5" max="5" width="20.00390625" style="17" customWidth="1"/>
    <col min="6" max="16384" width="9.140625" style="17" customWidth="1"/>
  </cols>
  <sheetData>
    <row r="2" spans="1:5" ht="36">
      <c r="A2" s="199" t="s">
        <v>439</v>
      </c>
      <c r="B2" s="199"/>
      <c r="C2" s="199"/>
      <c r="D2" s="199"/>
      <c r="E2" s="199"/>
    </row>
    <row r="3" spans="1:5" ht="36">
      <c r="A3" s="199" t="s">
        <v>0</v>
      </c>
      <c r="B3" s="199"/>
      <c r="C3" s="199"/>
      <c r="D3" s="199"/>
      <c r="E3" s="199"/>
    </row>
    <row r="4" spans="1:5" ht="36">
      <c r="A4" s="199" t="s">
        <v>430</v>
      </c>
      <c r="B4" s="199"/>
      <c r="C4" s="199"/>
      <c r="D4" s="199"/>
      <c r="E4" s="199"/>
    </row>
    <row r="6" spans="1:5" ht="36">
      <c r="A6" s="18" t="s">
        <v>122</v>
      </c>
      <c r="B6" s="18" t="s">
        <v>123</v>
      </c>
      <c r="C6" s="18" t="s">
        <v>126</v>
      </c>
      <c r="D6" s="171" t="s">
        <v>711</v>
      </c>
      <c r="E6" s="18" t="s">
        <v>712</v>
      </c>
    </row>
    <row r="7" spans="1:5" ht="36">
      <c r="A7" s="19">
        <v>1</v>
      </c>
      <c r="B7" s="20" t="s">
        <v>424</v>
      </c>
      <c r="C7" s="21">
        <v>7500</v>
      </c>
      <c r="D7" s="177">
        <v>0</v>
      </c>
      <c r="E7" s="21">
        <f aca="true" t="shared" si="0" ref="E7:E12">C7-D7</f>
        <v>7500</v>
      </c>
    </row>
    <row r="8" spans="1:5" ht="36">
      <c r="A8" s="19">
        <v>2</v>
      </c>
      <c r="B8" s="23" t="s">
        <v>425</v>
      </c>
      <c r="C8" s="21">
        <v>13100</v>
      </c>
      <c r="D8" s="177">
        <v>13100</v>
      </c>
      <c r="E8" s="21">
        <f t="shared" si="0"/>
        <v>0</v>
      </c>
    </row>
    <row r="9" spans="1:5" ht="36">
      <c r="A9" s="19">
        <v>3</v>
      </c>
      <c r="B9" s="33" t="s">
        <v>471</v>
      </c>
      <c r="C9" s="21">
        <v>8700</v>
      </c>
      <c r="D9" s="177">
        <v>8700</v>
      </c>
      <c r="E9" s="21">
        <f t="shared" si="0"/>
        <v>0</v>
      </c>
    </row>
    <row r="10" spans="1:5" ht="36">
      <c r="A10" s="19">
        <v>4</v>
      </c>
      <c r="B10" s="33" t="s">
        <v>494</v>
      </c>
      <c r="C10" s="21">
        <v>30300</v>
      </c>
      <c r="D10" s="177">
        <v>0</v>
      </c>
      <c r="E10" s="21">
        <f t="shared" si="0"/>
        <v>30300</v>
      </c>
    </row>
    <row r="11" spans="1:5" ht="36">
      <c r="A11" s="19">
        <v>5</v>
      </c>
      <c r="B11" s="33" t="s">
        <v>512</v>
      </c>
      <c r="C11" s="21">
        <v>12600</v>
      </c>
      <c r="D11" s="177">
        <v>0</v>
      </c>
      <c r="E11" s="21">
        <f t="shared" si="0"/>
        <v>12600</v>
      </c>
    </row>
    <row r="12" spans="1:5" ht="36">
      <c r="A12" s="19">
        <v>6</v>
      </c>
      <c r="B12" s="33" t="s">
        <v>713</v>
      </c>
      <c r="C12" s="21">
        <v>39000</v>
      </c>
      <c r="D12" s="177">
        <v>12600</v>
      </c>
      <c r="E12" s="21">
        <f t="shared" si="0"/>
        <v>26400</v>
      </c>
    </row>
    <row r="13" spans="1:5" ht="36">
      <c r="A13" s="19"/>
      <c r="B13" s="23"/>
      <c r="C13" s="21"/>
      <c r="D13" s="177"/>
      <c r="E13" s="23"/>
    </row>
    <row r="14" spans="1:5" ht="36">
      <c r="A14" s="19"/>
      <c r="B14" s="23"/>
      <c r="C14" s="21"/>
      <c r="D14" s="177"/>
      <c r="E14" s="23"/>
    </row>
    <row r="15" spans="1:5" ht="36">
      <c r="A15" s="19"/>
      <c r="B15" s="23"/>
      <c r="C15" s="21"/>
      <c r="D15" s="177"/>
      <c r="E15" s="23"/>
    </row>
    <row r="16" spans="1:5" ht="36">
      <c r="A16" s="24"/>
      <c r="B16" s="23"/>
      <c r="C16" s="22"/>
      <c r="D16" s="177"/>
      <c r="E16" s="23"/>
    </row>
    <row r="17" spans="1:5" ht="36">
      <c r="A17" s="24"/>
      <c r="B17" s="23"/>
      <c r="C17" s="23"/>
      <c r="D17" s="177"/>
      <c r="E17" s="23"/>
    </row>
    <row r="18" spans="1:5" ht="36">
      <c r="A18" s="25"/>
      <c r="B18" s="26" t="s">
        <v>160</v>
      </c>
      <c r="C18" s="27">
        <f>C7+C8+C9+C10+C11+C12</f>
        <v>111200</v>
      </c>
      <c r="D18" s="27">
        <f>D7+D8+D9+D10+D11+D12</f>
        <v>34400</v>
      </c>
      <c r="E18" s="27">
        <f>E7+E8+E9+E10+E11+E12</f>
        <v>76800</v>
      </c>
    </row>
    <row r="25" ht="36">
      <c r="C25" s="29"/>
    </row>
  </sheetData>
  <sheetProtection/>
  <mergeCells count="3">
    <mergeCell ref="A2:E2"/>
    <mergeCell ref="A3:E3"/>
    <mergeCell ref="A4:E4"/>
  </mergeCells>
  <printOptions/>
  <pageMargins left="0.85" right="0.7480314960629921" top="0.3937007874015748" bottom="0.3937007874015748" header="0.39" footer="0.3937007874015748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aun</dc:creator>
  <cp:keywords/>
  <dc:description/>
  <cp:lastModifiedBy>Windows User</cp:lastModifiedBy>
  <cp:lastPrinted>2016-09-15T05:12:07Z</cp:lastPrinted>
  <dcterms:created xsi:type="dcterms:W3CDTF">2013-10-03T02:35:26Z</dcterms:created>
  <dcterms:modified xsi:type="dcterms:W3CDTF">2016-09-15T05:17:32Z</dcterms:modified>
  <cp:category/>
  <cp:version/>
  <cp:contentType/>
  <cp:contentStatus/>
</cp:coreProperties>
</file>